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33220" windowHeight="20340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1" i="1"/>
  <c r="D31"/>
  <c r="E31"/>
  <c r="F31"/>
  <c r="G31"/>
  <c r="C32"/>
  <c r="D32"/>
  <c r="E32"/>
  <c r="F32"/>
  <c r="G32"/>
  <c r="C33"/>
  <c r="D33"/>
  <c r="E33"/>
  <c r="F33"/>
  <c r="G33"/>
  <c r="C34"/>
  <c r="D34"/>
  <c r="E34"/>
  <c r="F34"/>
  <c r="G34"/>
  <c r="C35"/>
  <c r="D35"/>
  <c r="E35"/>
  <c r="F35"/>
  <c r="G35"/>
  <c r="C36"/>
  <c r="D36"/>
  <c r="E36"/>
  <c r="F36"/>
  <c r="G36"/>
  <c r="C37"/>
  <c r="D37"/>
  <c r="E37"/>
  <c r="F37"/>
  <c r="G37"/>
  <c r="C38"/>
  <c r="D38"/>
  <c r="E38"/>
  <c r="F38"/>
  <c r="G38"/>
  <c r="C39"/>
  <c r="D39"/>
  <c r="E39"/>
  <c r="F39"/>
  <c r="G39"/>
  <c r="C40"/>
  <c r="D40"/>
  <c r="E40"/>
  <c r="F40"/>
  <c r="G40"/>
  <c r="C41"/>
  <c r="D41"/>
  <c r="E41"/>
  <c r="F41"/>
  <c r="G41"/>
  <c r="G30"/>
  <c r="F30"/>
  <c r="E30"/>
  <c r="D30"/>
  <c r="C30"/>
  <c r="A18"/>
  <c r="A19"/>
  <c r="A20"/>
  <c r="A21"/>
  <c r="A22"/>
  <c r="A23"/>
  <c r="A24"/>
  <c r="A25"/>
  <c r="A26"/>
  <c r="A27"/>
  <c r="A28"/>
  <c r="A17"/>
  <c r="D1"/>
  <c r="E1"/>
  <c r="F1"/>
  <c r="G1"/>
  <c r="H1"/>
  <c r="I1"/>
  <c r="J1"/>
  <c r="K1"/>
  <c r="L1"/>
  <c r="M1"/>
  <c r="N1"/>
  <c r="O1"/>
  <c r="P1"/>
  <c r="Q1"/>
  <c r="R1"/>
  <c r="S1"/>
  <c r="T1"/>
  <c r="U1"/>
  <c r="V1"/>
  <c r="AK1"/>
  <c r="W1"/>
  <c r="X1"/>
  <c r="Y1"/>
  <c r="Z1"/>
  <c r="AA1"/>
  <c r="AB1"/>
  <c r="AC1"/>
  <c r="AD1"/>
  <c r="AE1"/>
  <c r="AF1"/>
  <c r="AG1"/>
  <c r="AH1"/>
  <c r="AI1"/>
  <c r="AJ1"/>
  <c r="J16"/>
  <c r="M16"/>
  <c r="N16"/>
  <c r="O16"/>
  <c r="P16"/>
  <c r="Q16"/>
  <c r="S16"/>
  <c r="U16"/>
  <c r="W16"/>
  <c r="Y16"/>
  <c r="AB16"/>
  <c r="AH16"/>
  <c r="AJ16"/>
  <c r="M17"/>
  <c r="N17"/>
  <c r="O17"/>
  <c r="P17"/>
  <c r="Q17"/>
  <c r="S17"/>
  <c r="U17"/>
  <c r="W17"/>
  <c r="Y17"/>
  <c r="AB17"/>
  <c r="AH17"/>
  <c r="M18"/>
  <c r="N18"/>
  <c r="O18"/>
  <c r="P18"/>
  <c r="Q18"/>
  <c r="S18"/>
  <c r="U18"/>
  <c r="W18"/>
  <c r="Y18"/>
  <c r="AB18"/>
  <c r="AH18"/>
  <c r="AJ18"/>
  <c r="M19"/>
  <c r="N19"/>
  <c r="O19"/>
  <c r="P19"/>
  <c r="Q19"/>
  <c r="S19"/>
  <c r="U19"/>
  <c r="W19"/>
  <c r="Y19"/>
  <c r="AB19"/>
  <c r="AH19"/>
  <c r="AJ19"/>
  <c r="J20"/>
  <c r="M20"/>
  <c r="N20"/>
  <c r="O20"/>
  <c r="P20"/>
  <c r="Q20"/>
  <c r="S20"/>
  <c r="U20"/>
  <c r="W20"/>
  <c r="Y20"/>
  <c r="AB20"/>
  <c r="AH20"/>
  <c r="J21"/>
  <c r="M21"/>
  <c r="N21"/>
  <c r="O21"/>
  <c r="P21"/>
  <c r="Q21"/>
  <c r="S21"/>
  <c r="U21"/>
  <c r="W21"/>
  <c r="Y21"/>
  <c r="AB21"/>
  <c r="AH21"/>
  <c r="M22"/>
  <c r="N22"/>
  <c r="O22"/>
  <c r="P22"/>
  <c r="Q22"/>
  <c r="S22"/>
  <c r="U22"/>
  <c r="W22"/>
  <c r="Y22"/>
  <c r="AB22"/>
  <c r="AH22"/>
  <c r="AJ22"/>
  <c r="M23"/>
  <c r="N23"/>
  <c r="P23"/>
  <c r="Q23"/>
  <c r="S23"/>
  <c r="U23"/>
  <c r="W23"/>
  <c r="Y23"/>
  <c r="AB23"/>
  <c r="AH23"/>
  <c r="AJ23"/>
  <c r="M24"/>
  <c r="N24"/>
  <c r="P24"/>
  <c r="Q24"/>
  <c r="S24"/>
  <c r="U24"/>
  <c r="W24"/>
  <c r="Y24"/>
  <c r="AB24"/>
  <c r="AH24"/>
  <c r="AJ24"/>
  <c r="M25"/>
  <c r="N25"/>
  <c r="P25"/>
  <c r="Q25"/>
  <c r="S25"/>
  <c r="U25"/>
  <c r="W25"/>
  <c r="Y25"/>
  <c r="AB25"/>
  <c r="AH25"/>
  <c r="AJ25"/>
  <c r="M26"/>
  <c r="N26"/>
  <c r="P26"/>
  <c r="Q26"/>
  <c r="S26"/>
  <c r="U26"/>
  <c r="W26"/>
  <c r="Y26"/>
  <c r="AB26"/>
  <c r="AH26"/>
  <c r="AJ26"/>
  <c r="J27"/>
  <c r="M27"/>
  <c r="N27"/>
  <c r="O27"/>
  <c r="P27"/>
  <c r="Q27"/>
  <c r="S27"/>
  <c r="U27"/>
  <c r="W27"/>
  <c r="Y27"/>
  <c r="AB27"/>
  <c r="AH27"/>
  <c r="J28"/>
  <c r="M28"/>
  <c r="N28"/>
  <c r="O28"/>
  <c r="P28"/>
  <c r="Q28"/>
  <c r="S28"/>
  <c r="U28"/>
  <c r="W28"/>
  <c r="Y28"/>
  <c r="AB28"/>
  <c r="AH28"/>
  <c r="L41"/>
  <c r="K41"/>
  <c r="J41"/>
  <c r="H41"/>
  <c r="L40"/>
  <c r="K40"/>
  <c r="J40"/>
  <c r="H40"/>
  <c r="L39"/>
  <c r="K39"/>
  <c r="J39"/>
  <c r="H39"/>
  <c r="L38"/>
  <c r="K38"/>
  <c r="J38"/>
  <c r="H38"/>
  <c r="L37"/>
  <c r="K37"/>
  <c r="J37"/>
  <c r="H37"/>
  <c r="L36"/>
  <c r="K36"/>
  <c r="J36"/>
  <c r="H36"/>
  <c r="L35"/>
  <c r="K35"/>
  <c r="J35"/>
  <c r="H35"/>
  <c r="L34"/>
  <c r="K34"/>
  <c r="J34"/>
  <c r="H34"/>
  <c r="L33"/>
  <c r="K33"/>
  <c r="J33"/>
  <c r="H33"/>
  <c r="L32"/>
  <c r="K32"/>
  <c r="J32"/>
  <c r="H32"/>
  <c r="L31"/>
  <c r="K31"/>
  <c r="J31"/>
  <c r="H31"/>
  <c r="L30"/>
  <c r="K30"/>
  <c r="J30"/>
  <c r="H30"/>
  <c r="H28"/>
  <c r="F28"/>
  <c r="E28"/>
  <c r="D28"/>
  <c r="H27"/>
  <c r="F27"/>
  <c r="E27"/>
  <c r="D27"/>
  <c r="H26"/>
  <c r="F26"/>
  <c r="E26"/>
  <c r="D26"/>
  <c r="H25"/>
  <c r="F25"/>
  <c r="E25"/>
  <c r="D25"/>
  <c r="H24"/>
  <c r="F24"/>
  <c r="E24"/>
  <c r="D24"/>
  <c r="H23"/>
  <c r="F23"/>
  <c r="E23"/>
  <c r="D23"/>
  <c r="H22"/>
  <c r="F22"/>
  <c r="E22"/>
  <c r="D22"/>
  <c r="H21"/>
  <c r="F21"/>
  <c r="E21"/>
  <c r="D21"/>
  <c r="H20"/>
  <c r="F20"/>
  <c r="E20"/>
  <c r="D20"/>
  <c r="H19"/>
  <c r="F19"/>
  <c r="E19"/>
  <c r="D19"/>
  <c r="H18"/>
  <c r="F18"/>
  <c r="E18"/>
  <c r="D18"/>
  <c r="H17"/>
  <c r="F17"/>
  <c r="E17"/>
  <c r="D17"/>
  <c r="H16"/>
  <c r="F16"/>
  <c r="E16"/>
  <c r="D16"/>
</calcChain>
</file>

<file path=xl/sharedStrings.xml><?xml version="1.0" encoding="utf-8"?>
<sst xmlns="http://schemas.openxmlformats.org/spreadsheetml/2006/main" count="69" uniqueCount="50">
  <si>
    <t>Log10(E.h.o)</t>
  </si>
  <si>
    <t>Mesures</t>
  </si>
  <si>
    <t>n</t>
  </si>
  <si>
    <t>x</t>
  </si>
  <si>
    <t>min</t>
  </si>
  <si>
    <t>max</t>
  </si>
  <si>
    <t>s</t>
  </si>
  <si>
    <t>v</t>
  </si>
  <si>
    <t>RLB 2</t>
  </si>
  <si>
    <t>RLB 3</t>
  </si>
  <si>
    <t>RLB 4</t>
  </si>
  <si>
    <t>RLB 6</t>
  </si>
  <si>
    <t>RLB 10</t>
  </si>
  <si>
    <t>RLB 11</t>
  </si>
  <si>
    <t>RLB 12</t>
  </si>
  <si>
    <t>RLB 13</t>
  </si>
  <si>
    <t>RLB 15</t>
  </si>
  <si>
    <t>RLB 17</t>
  </si>
  <si>
    <t>RLB 20</t>
  </si>
  <si>
    <t>RLB 22</t>
  </si>
  <si>
    <t>RLB 25</t>
  </si>
  <si>
    <t>RLB 30</t>
  </si>
  <si>
    <t>7bis</t>
  </si>
  <si>
    <t>11bis</t>
  </si>
  <si>
    <t>31bis</t>
  </si>
  <si>
    <t>RLB 5</t>
  </si>
  <si>
    <t>RLB 14</t>
  </si>
  <si>
    <t>RLB 16</t>
  </si>
  <si>
    <t>RLB 21</t>
  </si>
  <si>
    <t>RLB 23</t>
  </si>
  <si>
    <t>RLB 26</t>
  </si>
  <si>
    <t>RLB 27</t>
  </si>
  <si>
    <t>27bis</t>
  </si>
  <si>
    <t>RLB 28</t>
  </si>
  <si>
    <t>RLB 29</t>
  </si>
  <si>
    <t>RLB 31</t>
  </si>
  <si>
    <t>RLB 7</t>
  </si>
  <si>
    <t>RLB 8</t>
  </si>
  <si>
    <t>RLB 18</t>
  </si>
  <si>
    <t>RLB 19</t>
  </si>
  <si>
    <t>RLB 24</t>
  </si>
  <si>
    <t>RLB 1</t>
  </si>
  <si>
    <t>RLB 9</t>
  </si>
  <si>
    <t>77 F10 10,5-13</t>
  </si>
  <si>
    <t>RLB min</t>
  </si>
  <si>
    <t>RLB max</t>
  </si>
  <si>
    <t>RLB x</t>
  </si>
  <si>
    <t>n=29</t>
  </si>
  <si>
    <t xml:space="preserve">DP-3070d       </t>
  </si>
  <si>
    <t xml:space="preserve">DP-4022d       </t>
  </si>
</sst>
</file>

<file path=xl/styles.xml><?xml version="1.0" encoding="utf-8"?>
<styleSheet xmlns="http://schemas.openxmlformats.org/spreadsheetml/2006/main">
  <numFmts count="2">
    <numFmt numFmtId="180" formatCode="0.000"/>
    <numFmt numFmtId="181" formatCode="0.0"/>
  </numFmts>
  <fonts count="6">
    <font>
      <sz val="9"/>
      <name val="Geneva"/>
    </font>
    <font>
      <b/>
      <sz val="9"/>
      <name val="Geneva"/>
    </font>
    <font>
      <sz val="9"/>
      <name val="Geneva"/>
    </font>
    <font>
      <sz val="9"/>
      <color indexed="10"/>
      <name val="Geneva"/>
    </font>
    <font>
      <sz val="8"/>
      <name val="Geneva"/>
    </font>
    <font>
      <sz val="9"/>
      <color indexed="14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180" fontId="0" fillId="0" borderId="0" xfId="0" applyNumberFormat="1"/>
    <xf numFmtId="181" fontId="0" fillId="0" borderId="0" xfId="0" applyNumberFormat="1"/>
    <xf numFmtId="2" fontId="0" fillId="0" borderId="0" xfId="0" applyNumberFormat="1"/>
    <xf numFmtId="0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180" fontId="3" fillId="0" borderId="0" xfId="0" applyNumberFormat="1" applyFont="1"/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vertical="top"/>
    </xf>
    <xf numFmtId="181" fontId="3" fillId="0" borderId="0" xfId="0" applyNumberFormat="1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0992063972625234"/>
          <c:y val="0.0533334201390302"/>
          <c:w val="0.726190827961672"/>
          <c:h val="0.856001393231434"/>
        </c:manualLayout>
      </c:layout>
      <c:lineChart>
        <c:grouping val="standard"/>
        <c:ser>
          <c:idx val="12"/>
          <c:order val="0"/>
          <c:tx>
            <c:strRef>
              <c:f>Feuil1!$C$16</c:f>
              <c:strCache>
                <c:ptCount val="1"/>
                <c:pt idx="0">
                  <c:v>RLB 1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Feuil1!$C$17:$C$26</c:f>
              <c:numCache>
                <c:formatCode>0.000</c:formatCode>
                <c:ptCount val="10"/>
                <c:pt idx="0">
                  <c:v>0.0710705499594089</c:v>
                </c:pt>
                <c:pt idx="1">
                  <c:v>0.16678359661681</c:v>
                </c:pt>
                <c:pt idx="2">
                  <c:v>0.153121254719662</c:v>
                </c:pt>
                <c:pt idx="3">
                  <c:v>0.160880017344075</c:v>
                </c:pt>
                <c:pt idx="4">
                  <c:v>0.159176757395867</c:v>
                </c:pt>
                <c:pt idx="5">
                  <c:v>0.144393759822969</c:v>
                </c:pt>
                <c:pt idx="6">
                  <c:v>0.170874855672491</c:v>
                </c:pt>
                <c:pt idx="8">
                  <c:v>0.149478917042255</c:v>
                </c:pt>
                <c:pt idx="9">
                  <c:v>0.148292864456475</c:v>
                </c:pt>
              </c:numCache>
            </c:numRef>
          </c:val>
        </c:ser>
        <c:ser>
          <c:idx val="3"/>
          <c:order val="1"/>
          <c:tx>
            <c:strRef>
              <c:f>Feuil1!$D$16</c:f>
              <c:strCache>
                <c:ptCount val="1"/>
                <c:pt idx="0">
                  <c:v>RLB 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Feuil1!$D$17:$D$26</c:f>
              <c:numCache>
                <c:formatCode>0.000</c:formatCode>
                <c:ptCount val="10"/>
                <c:pt idx="0">
                  <c:v>0.0726081959463873</c:v>
                </c:pt>
                <c:pt idx="1">
                  <c:v>0.178531649425487</c:v>
                </c:pt>
                <c:pt idx="2">
                  <c:v>0.169298636021396</c:v>
                </c:pt>
                <c:pt idx="3">
                  <c:v>0.145846232127493</c:v>
                </c:pt>
                <c:pt idx="4">
                  <c:v>0.162594666114014</c:v>
                </c:pt>
                <c:pt idx="5">
                  <c:v>0.127712313774874</c:v>
                </c:pt>
                <c:pt idx="6">
                  <c:v>0.1631910603891</c:v>
                </c:pt>
                <c:pt idx="7">
                  <c:v>0.152210620470576</c:v>
                </c:pt>
                <c:pt idx="8">
                  <c:v>0.136186309803618</c:v>
                </c:pt>
                <c:pt idx="9">
                  <c:v>0.132100206519183</c:v>
                </c:pt>
              </c:numCache>
            </c:numRef>
          </c:val>
        </c:ser>
        <c:ser>
          <c:idx val="6"/>
          <c:order val="2"/>
          <c:tx>
            <c:strRef>
              <c:f>Feuil1!$E$16</c:f>
              <c:strCache>
                <c:ptCount val="1"/>
                <c:pt idx="0">
                  <c:v>RLB 3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Feuil1!$E$17:$E$26</c:f>
              <c:numCache>
                <c:formatCode>0.000</c:formatCode>
                <c:ptCount val="10"/>
                <c:pt idx="0">
                  <c:v>0.0955830941967814</c:v>
                </c:pt>
                <c:pt idx="1">
                  <c:v>0.178531649425487</c:v>
                </c:pt>
                <c:pt idx="2">
                  <c:v>0.189502022109683</c:v>
                </c:pt>
                <c:pt idx="3">
                  <c:v>0.142181278041088</c:v>
                </c:pt>
                <c:pt idx="4">
                  <c:v>0.162594666114014</c:v>
                </c:pt>
                <c:pt idx="5">
                  <c:v>0.152071659634319</c:v>
                </c:pt>
                <c:pt idx="6">
                  <c:v>0.166276646952377</c:v>
                </c:pt>
                <c:pt idx="7">
                  <c:v>0.147009426784768</c:v>
                </c:pt>
                <c:pt idx="8">
                  <c:v>0.155491464999004</c:v>
                </c:pt>
                <c:pt idx="9">
                  <c:v>0.156233886235902</c:v>
                </c:pt>
              </c:numCache>
            </c:numRef>
          </c:val>
        </c:ser>
        <c:ser>
          <c:idx val="9"/>
          <c:order val="3"/>
          <c:tx>
            <c:strRef>
              <c:f>Feuil1!$F$16</c:f>
              <c:strCache>
                <c:ptCount val="1"/>
                <c:pt idx="0">
                  <c:v>RLB 4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Feuil1!$F$17:$F$26</c:f>
              <c:numCache>
                <c:formatCode>0.000</c:formatCode>
                <c:ptCount val="10"/>
                <c:pt idx="0">
                  <c:v>0.0897423503069974</c:v>
                </c:pt>
                <c:pt idx="1">
                  <c:v>0.167536265124024</c:v>
                </c:pt>
                <c:pt idx="2">
                  <c:v>0.162349776066069</c:v>
                </c:pt>
                <c:pt idx="3">
                  <c:v>0.149480516782587</c:v>
                </c:pt>
                <c:pt idx="4">
                  <c:v>0.162594666114014</c:v>
                </c:pt>
                <c:pt idx="5">
                  <c:v>0.144102729963044</c:v>
                </c:pt>
                <c:pt idx="6">
                  <c:v>0.154590888627182</c:v>
                </c:pt>
                <c:pt idx="7">
                  <c:v>0.152210620470576</c:v>
                </c:pt>
                <c:pt idx="8">
                  <c:v>0.136186309803618</c:v>
                </c:pt>
                <c:pt idx="9">
                  <c:v>0.141915188812782</c:v>
                </c:pt>
              </c:numCache>
            </c:numRef>
          </c:val>
        </c:ser>
        <c:ser>
          <c:idx val="14"/>
          <c:order val="4"/>
          <c:tx>
            <c:strRef>
              <c:f>Feuil1!$G$16</c:f>
              <c:strCache>
                <c:ptCount val="1"/>
                <c:pt idx="0">
                  <c:v>RLB 5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Feuil1!$G$17:$G$26</c:f>
              <c:numCache>
                <c:formatCode>0.000</c:formatCode>
                <c:ptCount val="10"/>
                <c:pt idx="0">
                  <c:v>0.0649351071033792</c:v>
                </c:pt>
                <c:pt idx="1">
                  <c:v>0.192305046141109</c:v>
                </c:pt>
                <c:pt idx="2">
                  <c:v>0.160299839346786</c:v>
                </c:pt>
                <c:pt idx="3">
                  <c:v>0.13215586608218</c:v>
                </c:pt>
                <c:pt idx="4">
                  <c:v>0.117228353055094</c:v>
                </c:pt>
                <c:pt idx="5">
                  <c:v>0.128003343634799</c:v>
                </c:pt>
                <c:pt idx="6">
                  <c:v>0.148197265106569</c:v>
                </c:pt>
                <c:pt idx="7">
                  <c:v>0.134059991327962</c:v>
                </c:pt>
                <c:pt idx="8">
                  <c:v>0.136513939877888</c:v>
                </c:pt>
                <c:pt idx="9">
                  <c:v>0.144708570533166</c:v>
                </c:pt>
              </c:numCache>
            </c:numRef>
          </c:val>
        </c:ser>
        <c:ser>
          <c:idx val="16"/>
          <c:order val="5"/>
          <c:tx>
            <c:strRef>
              <c:f>Feuil1!$H$16</c:f>
              <c:strCache>
                <c:ptCount val="1"/>
                <c:pt idx="0">
                  <c:v>RLB 6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Feuil1!$H$17:$H$26</c:f>
              <c:numCache>
                <c:formatCode>0.000</c:formatCode>
                <c:ptCount val="10"/>
                <c:pt idx="0">
                  <c:v>0.0778197922689823</c:v>
                </c:pt>
                <c:pt idx="1">
                  <c:v>0.180697711181995</c:v>
                </c:pt>
                <c:pt idx="2">
                  <c:v>0.148109336951458</c:v>
                </c:pt>
                <c:pt idx="3">
                  <c:v>0.127204122071435</c:v>
                </c:pt>
                <c:pt idx="4">
                  <c:v>0.151313655704325</c:v>
                </c:pt>
                <c:pt idx="5">
                  <c:v>0.110678974476094</c:v>
                </c:pt>
                <c:pt idx="6">
                  <c:v>0.146621958955907</c:v>
                </c:pt>
                <c:pt idx="7">
                  <c:v>0.134266376213785</c:v>
                </c:pt>
                <c:pt idx="8">
                  <c:v>0.136186309803618</c:v>
                </c:pt>
                <c:pt idx="9">
                  <c:v>0.141915188812782</c:v>
                </c:pt>
              </c:numCache>
            </c:numRef>
          </c:val>
        </c:ser>
        <c:ser>
          <c:idx val="19"/>
          <c:order val="6"/>
          <c:tx>
            <c:strRef>
              <c:f>Feuil1!$I$16</c:f>
              <c:strCache>
                <c:ptCount val="1"/>
                <c:pt idx="0">
                  <c:v>RLB 7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Feuil1!$I$17:$I$26</c:f>
              <c:numCache>
                <c:formatCode>0.000</c:formatCode>
                <c:ptCount val="10"/>
                <c:pt idx="0">
                  <c:v>0.0822399653118495</c:v>
                </c:pt>
                <c:pt idx="1">
                  <c:v>0.201897216033134</c:v>
                </c:pt>
                <c:pt idx="2">
                  <c:v>0.181149978319906</c:v>
                </c:pt>
                <c:pt idx="3">
                  <c:v>0.143151250383644</c:v>
                </c:pt>
                <c:pt idx="4">
                  <c:v>0.14678359661681</c:v>
                </c:pt>
                <c:pt idx="5">
                  <c:v>0.128003343634799</c:v>
                </c:pt>
                <c:pt idx="6">
                  <c:v>0.159292983122676</c:v>
                </c:pt>
                <c:pt idx="7">
                  <c:v>0.163443769013172</c:v>
                </c:pt>
                <c:pt idx="8">
                  <c:v>0.133873843711679</c:v>
                </c:pt>
                <c:pt idx="9">
                  <c:v>0.130068044350276</c:v>
                </c:pt>
              </c:numCache>
            </c:numRef>
          </c:val>
        </c:ser>
        <c:ser>
          <c:idx val="20"/>
          <c:order val="7"/>
          <c:tx>
            <c:strRef>
              <c:f>Feuil1!$J$16</c:f>
              <c:strCache>
                <c:ptCount val="1"/>
                <c:pt idx="0">
                  <c:v>7bis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Feuil1!$J$17:$J$26</c:f>
              <c:numCache>
                <c:formatCode>0.000</c:formatCode>
                <c:ptCount val="10"/>
                <c:pt idx="3">
                  <c:v>0.119517293405144</c:v>
                </c:pt>
                <c:pt idx="4">
                  <c:v>0.13973178315451</c:v>
                </c:pt>
              </c:numCache>
            </c:numRef>
          </c:val>
        </c:ser>
        <c:ser>
          <c:idx val="0"/>
          <c:order val="8"/>
          <c:tx>
            <c:strRef>
              <c:f>Feuil1!$K$16</c:f>
              <c:strCache>
                <c:ptCount val="1"/>
                <c:pt idx="0">
                  <c:v>RLB 8</c:v>
                </c:pt>
              </c:strCache>
            </c:strRef>
          </c:tx>
          <c:spPr>
            <a:ln w="25400">
              <a:solidFill>
                <a:srgbClr val="F20884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F20884"/>
                </a:solidFill>
                <a:prstDash val="solid"/>
              </a:ln>
            </c:spPr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Feuil1!$K$17:$K$26</c:f>
              <c:numCache>
                <c:formatCode>0.000</c:formatCode>
                <c:ptCount val="10"/>
                <c:pt idx="0">
                  <c:v>0.0864605474299611</c:v>
                </c:pt>
                <c:pt idx="1">
                  <c:v>0.210249290397901</c:v>
                </c:pt>
                <c:pt idx="2">
                  <c:v>0.15600694295715</c:v>
                </c:pt>
                <c:pt idx="3">
                  <c:v>0.150329835010767</c:v>
                </c:pt>
                <c:pt idx="4">
                  <c:v>0.158064607026499</c:v>
                </c:pt>
                <c:pt idx="5">
                  <c:v>0.136275869600789</c:v>
                </c:pt>
                <c:pt idx="6">
                  <c:v>0.170874855672491</c:v>
                </c:pt>
                <c:pt idx="7">
                  <c:v>0.175452676486187</c:v>
                </c:pt>
                <c:pt idx="8">
                  <c:v>0.162068044350276</c:v>
                </c:pt>
                <c:pt idx="9">
                  <c:v>0.145906625036112</c:v>
                </c:pt>
              </c:numCache>
            </c:numRef>
          </c:val>
        </c:ser>
        <c:ser>
          <c:idx val="1"/>
          <c:order val="9"/>
          <c:tx>
            <c:strRef>
              <c:f>Feuil1!$L$16</c:f>
              <c:strCache>
                <c:ptCount val="1"/>
                <c:pt idx="0">
                  <c:v>RLB 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Feuil1!$L$17:$L$26</c:f>
              <c:numCache>
                <c:formatCode>0.000</c:formatCode>
                <c:ptCount val="10"/>
                <c:pt idx="0">
                  <c:v>0.0710705499594089</c:v>
                </c:pt>
                <c:pt idx="1">
                  <c:v>0.131068044350276</c:v>
                </c:pt>
                <c:pt idx="2">
                  <c:v>0.123158031342219</c:v>
                </c:pt>
                <c:pt idx="3">
                  <c:v>0.124667844689631</c:v>
                </c:pt>
                <c:pt idx="4">
                  <c:v>0.135201724066995</c:v>
                </c:pt>
                <c:pt idx="5">
                  <c:v>0.110970004336019</c:v>
                </c:pt>
                <c:pt idx="6">
                  <c:v>0.155362689494244</c:v>
                </c:pt>
                <c:pt idx="7">
                  <c:v>0.13622605308447</c:v>
                </c:pt>
                <c:pt idx="8">
                  <c:v>0.136513939877888</c:v>
                </c:pt>
                <c:pt idx="9">
                  <c:v>0.142302500767287</c:v>
                </c:pt>
              </c:numCache>
            </c:numRef>
          </c:val>
        </c:ser>
        <c:ser>
          <c:idx val="2"/>
          <c:order val="10"/>
          <c:tx>
            <c:strRef>
              <c:f>Feuil1!$M$16</c:f>
              <c:strCache>
                <c:ptCount val="1"/>
                <c:pt idx="0">
                  <c:v>RLB 10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Feuil1!$M$17:$M$26</c:f>
              <c:numCache>
                <c:formatCode>0.000</c:formatCode>
                <c:ptCount val="10"/>
                <c:pt idx="0">
                  <c:v>0.0769555243580742</c:v>
                </c:pt>
                <c:pt idx="1">
                  <c:v>0.167536265124024</c:v>
                </c:pt>
                <c:pt idx="2">
                  <c:v>0.133386080130752</c:v>
                </c:pt>
                <c:pt idx="3">
                  <c:v>0.134757259961881</c:v>
                </c:pt>
                <c:pt idx="4">
                  <c:v>0.13973178315451</c:v>
                </c:pt>
                <c:pt idx="5">
                  <c:v>0.119279146238011</c:v>
                </c:pt>
                <c:pt idx="6">
                  <c:v>0.146621958955907</c:v>
                </c:pt>
                <c:pt idx="7">
                  <c:v>0.108744926689486</c:v>
                </c:pt>
                <c:pt idx="8">
                  <c:v>0.118731632143481</c:v>
                </c:pt>
                <c:pt idx="9">
                  <c:v>0.119511079211162</c:v>
                </c:pt>
              </c:numCache>
            </c:numRef>
          </c:val>
        </c:ser>
        <c:ser>
          <c:idx val="4"/>
          <c:order val="11"/>
          <c:tx>
            <c:strRef>
              <c:f>Feuil1!$N$16</c:f>
              <c:strCache>
                <c:ptCount val="1"/>
                <c:pt idx="0">
                  <c:v>RLB 11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Feuil1!$N$17:$N$26</c:f>
              <c:numCache>
                <c:formatCode>0.000</c:formatCode>
                <c:ptCount val="10"/>
                <c:pt idx="0">
                  <c:v>0.0795431853317163</c:v>
                </c:pt>
                <c:pt idx="1">
                  <c:v>0.178531649425487</c:v>
                </c:pt>
                <c:pt idx="2">
                  <c:v>0.162349776066069</c:v>
                </c:pt>
                <c:pt idx="3">
                  <c:v>0.127204122071435</c:v>
                </c:pt>
                <c:pt idx="4">
                  <c:v>0.13973178315451</c:v>
                </c:pt>
                <c:pt idx="5">
                  <c:v>0.131868273546032</c:v>
                </c:pt>
                <c:pt idx="6">
                  <c:v>0.146621958955907</c:v>
                </c:pt>
                <c:pt idx="7">
                  <c:v>0.131021321400638</c:v>
                </c:pt>
                <c:pt idx="8">
                  <c:v>0.122822348245636</c:v>
                </c:pt>
                <c:pt idx="9">
                  <c:v>0.138260515224001</c:v>
                </c:pt>
              </c:numCache>
            </c:numRef>
          </c:val>
        </c:ser>
        <c:ser>
          <c:idx val="5"/>
          <c:order val="12"/>
          <c:tx>
            <c:strRef>
              <c:f>Feuil1!$O$16</c:f>
              <c:strCache>
                <c:ptCount val="1"/>
                <c:pt idx="0">
                  <c:v>11bis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Feuil1!$O$17:$O$26</c:f>
              <c:numCache>
                <c:formatCode>0.000</c:formatCode>
                <c:ptCount val="10"/>
                <c:pt idx="0">
                  <c:v>0.0708570061466238</c:v>
                </c:pt>
                <c:pt idx="1">
                  <c:v>0.161932387606026</c:v>
                </c:pt>
                <c:pt idx="2">
                  <c:v>0.121237190551157</c:v>
                </c:pt>
                <c:pt idx="3">
                  <c:v>0.127204122071435</c:v>
                </c:pt>
                <c:pt idx="4">
                  <c:v>0.13973178315451</c:v>
                </c:pt>
                <c:pt idx="5">
                  <c:v>0.110678974476094</c:v>
                </c:pt>
              </c:numCache>
            </c:numRef>
          </c:val>
        </c:ser>
        <c:ser>
          <c:idx val="7"/>
          <c:order val="13"/>
          <c:tx>
            <c:strRef>
              <c:f>Feuil1!$P$16</c:f>
              <c:strCache>
                <c:ptCount val="1"/>
                <c:pt idx="0">
                  <c:v>RLB 12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Feuil1!$P$17:$P$26</c:f>
              <c:numCache>
                <c:formatCode>0.000</c:formatCode>
                <c:ptCount val="10"/>
                <c:pt idx="0">
                  <c:v>0.0592988454519045</c:v>
                </c:pt>
                <c:pt idx="1">
                  <c:v>0.14467338216452</c:v>
                </c:pt>
                <c:pt idx="2">
                  <c:v>0.118146113574015</c:v>
                </c:pt>
                <c:pt idx="3">
                  <c:v>0.119517293405144</c:v>
                </c:pt>
                <c:pt idx="4">
                  <c:v>0.127832559854802</c:v>
                </c:pt>
                <c:pt idx="5">
                  <c:v>0.119279146238011</c:v>
                </c:pt>
                <c:pt idx="6">
                  <c:v>0.130231542767738</c:v>
                </c:pt>
                <c:pt idx="7">
                  <c:v>0.125558425699136</c:v>
                </c:pt>
                <c:pt idx="8">
                  <c:v>0.122822348245636</c:v>
                </c:pt>
                <c:pt idx="9">
                  <c:v>0.119511079211162</c:v>
                </c:pt>
              </c:numCache>
            </c:numRef>
          </c:val>
        </c:ser>
        <c:ser>
          <c:idx val="8"/>
          <c:order val="14"/>
          <c:tx>
            <c:strRef>
              <c:f>Feuil1!$Q$16</c:f>
              <c:strCache>
                <c:ptCount val="1"/>
                <c:pt idx="0">
                  <c:v>RLB 13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Feuil1!$Q$17:$Q$26</c:f>
              <c:numCache>
                <c:formatCode>0.000</c:formatCode>
                <c:ptCount val="10"/>
                <c:pt idx="0">
                  <c:v>0.0795431853317163</c:v>
                </c:pt>
                <c:pt idx="1">
                  <c:v>0.167536265124024</c:v>
                </c:pt>
                <c:pt idx="2">
                  <c:v>0.148109336951458</c:v>
                </c:pt>
                <c:pt idx="3">
                  <c:v>0.138485132481124</c:v>
                </c:pt>
                <c:pt idx="4">
                  <c:v>0.162594666114014</c:v>
                </c:pt>
                <c:pt idx="5">
                  <c:v>0.123516199181266</c:v>
                </c:pt>
                <c:pt idx="6">
                  <c:v>0.156167276862137</c:v>
                </c:pt>
                <c:pt idx="7">
                  <c:v>0.144911381729077</c:v>
                </c:pt>
                <c:pt idx="8">
                  <c:v>0.136186309803618</c:v>
                </c:pt>
                <c:pt idx="9">
                  <c:v>0.139482160141782</c:v>
                </c:pt>
              </c:numCache>
            </c:numRef>
          </c:val>
        </c:ser>
        <c:ser>
          <c:idx val="10"/>
          <c:order val="15"/>
          <c:tx>
            <c:strRef>
              <c:f>Feuil1!$R$16</c:f>
              <c:strCache>
                <c:ptCount val="1"/>
                <c:pt idx="0">
                  <c:v>RLB 14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Feuil1!$R$17:$R$26</c:f>
              <c:numCache>
                <c:formatCode>0.000</c:formatCode>
                <c:ptCount val="10"/>
                <c:pt idx="0">
                  <c:v>0.104558769522757</c:v>
                </c:pt>
                <c:pt idx="1">
                  <c:v>0.174710965018911</c:v>
                </c:pt>
                <c:pt idx="2">
                  <c:v>0.138397997898956</c:v>
                </c:pt>
                <c:pt idx="3">
                  <c:v>0.135852011642144</c:v>
                </c:pt>
                <c:pt idx="4">
                  <c:v>0.123302500767287</c:v>
                </c:pt>
                <c:pt idx="5">
                  <c:v>0.136275869600789</c:v>
                </c:pt>
                <c:pt idx="6">
                  <c:v>0.155362689494244</c:v>
                </c:pt>
                <c:pt idx="7">
                  <c:v>0.14266016308988</c:v>
                </c:pt>
                <c:pt idx="8">
                  <c:v>0.136513939877888</c:v>
                </c:pt>
                <c:pt idx="9">
                  <c:v>0.139883026643874</c:v>
                </c:pt>
              </c:numCache>
            </c:numRef>
          </c:val>
        </c:ser>
        <c:ser>
          <c:idx val="11"/>
          <c:order val="16"/>
          <c:tx>
            <c:strRef>
              <c:f>Feuil1!$S$16</c:f>
              <c:strCache>
                <c:ptCount val="1"/>
                <c:pt idx="0">
                  <c:v>RLB 15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Feuil1!$S$17:$S$26</c:f>
              <c:numCache>
                <c:formatCode>0.000</c:formatCode>
                <c:ptCount val="10"/>
                <c:pt idx="0">
                  <c:v>0.0664478872415688</c:v>
                </c:pt>
                <c:pt idx="1">
                  <c:v>0.183926681312194</c:v>
                </c:pt>
                <c:pt idx="2">
                  <c:v>0.158126457708982</c:v>
                </c:pt>
                <c:pt idx="3">
                  <c:v>0.119517293405144</c:v>
                </c:pt>
                <c:pt idx="4">
                  <c:v>0.13382292354399</c:v>
                </c:pt>
                <c:pt idx="5">
                  <c:v>0.101905050168589</c:v>
                </c:pt>
                <c:pt idx="6">
                  <c:v>0.121798375230875</c:v>
                </c:pt>
                <c:pt idx="7">
                  <c:v>0.102992597800394</c:v>
                </c:pt>
                <c:pt idx="8">
                  <c:v>0.113216707472179</c:v>
                </c:pt>
                <c:pt idx="9">
                  <c:v>0.106546102046795</c:v>
                </c:pt>
              </c:numCache>
            </c:numRef>
          </c:val>
        </c:ser>
        <c:ser>
          <c:idx val="13"/>
          <c:order val="17"/>
          <c:tx>
            <c:strRef>
              <c:f>Feuil1!$T$16</c:f>
              <c:strCache>
                <c:ptCount val="1"/>
                <c:pt idx="0">
                  <c:v>RLB 16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Feuil1!$T$17:$T$26</c:f>
              <c:numCache>
                <c:formatCode>0.000</c:formatCode>
                <c:ptCount val="10"/>
                <c:pt idx="0">
                  <c:v>0.0719400086720374</c:v>
                </c:pt>
                <c:pt idx="1">
                  <c:v>0.205048096712093</c:v>
                </c:pt>
                <c:pt idx="2">
                  <c:v>0.181149978319906</c:v>
                </c:pt>
                <c:pt idx="3">
                  <c:v>0.128427993562937</c:v>
                </c:pt>
                <c:pt idx="4">
                  <c:v>0.123302500767287</c:v>
                </c:pt>
                <c:pt idx="5">
                  <c:v>0.110970004336019</c:v>
                </c:pt>
                <c:pt idx="7">
                  <c:v>0.11178359661681</c:v>
                </c:pt>
                <c:pt idx="8">
                  <c:v>0.123149978319906</c:v>
                </c:pt>
              </c:numCache>
            </c:numRef>
          </c:val>
        </c:ser>
        <c:ser>
          <c:idx val="15"/>
          <c:order val="18"/>
          <c:tx>
            <c:strRef>
              <c:f>Feuil1!$U$16</c:f>
              <c:strCache>
                <c:ptCount val="1"/>
                <c:pt idx="0">
                  <c:v>RLB 17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Feuil1!$U$17:$U$26</c:f>
              <c:numCache>
                <c:formatCode>0.000</c:formatCode>
                <c:ptCount val="10"/>
                <c:pt idx="0">
                  <c:v>0.0778197922689823</c:v>
                </c:pt>
                <c:pt idx="1">
                  <c:v>0.138764522554</c:v>
                </c:pt>
                <c:pt idx="2">
                  <c:v>0.133386080130752</c:v>
                </c:pt>
                <c:pt idx="3">
                  <c:v>0.119517293405144</c:v>
                </c:pt>
                <c:pt idx="4">
                  <c:v>0.121758412142609</c:v>
                </c:pt>
                <c:pt idx="5">
                  <c:v>0.0884025797649417</c:v>
                </c:pt>
                <c:pt idx="6">
                  <c:v>0.104424279161452</c:v>
                </c:pt>
                <c:pt idx="7">
                  <c:v>0.0912541945291503</c:v>
                </c:pt>
                <c:pt idx="8">
                  <c:v>0.101972209272516</c:v>
                </c:pt>
                <c:pt idx="9">
                  <c:v>0.125851257242181</c:v>
                </c:pt>
              </c:numCache>
            </c:numRef>
          </c:val>
        </c:ser>
        <c:ser>
          <c:idx val="17"/>
          <c:order val="19"/>
          <c:tx>
            <c:strRef>
              <c:f>Feuil1!$V$16</c:f>
              <c:strCache>
                <c:ptCount val="1"/>
                <c:pt idx="0">
                  <c:v>RLB 18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Feuil1!$V$17:$V$26</c:f>
              <c:numCache>
                <c:formatCode>0.000</c:formatCode>
                <c:ptCount val="10"/>
                <c:pt idx="0">
                  <c:v>0.074537989391946</c:v>
                </c:pt>
                <c:pt idx="1">
                  <c:v>0.16678359661681</c:v>
                </c:pt>
                <c:pt idx="2">
                  <c:v>0.139892988985907</c:v>
                </c:pt>
                <c:pt idx="3">
                  <c:v>0.143151250383644</c:v>
                </c:pt>
                <c:pt idx="4">
                  <c:v>0.137542939881897</c:v>
                </c:pt>
                <c:pt idx="5">
                  <c:v>0.102196080028514</c:v>
                </c:pt>
                <c:pt idx="6">
                  <c:v>0.140911632295048</c:v>
                </c:pt>
                <c:pt idx="7">
                  <c:v>0.123064607026499</c:v>
                </c:pt>
                <c:pt idx="8">
                  <c:v>0.109361693834273</c:v>
                </c:pt>
                <c:pt idx="9">
                  <c:v>0.104513939877888</c:v>
                </c:pt>
              </c:numCache>
            </c:numRef>
          </c:val>
        </c:ser>
        <c:ser>
          <c:idx val="21"/>
          <c:order val="20"/>
          <c:tx>
            <c:strRef>
              <c:f>Feuil1!$W$16</c:f>
              <c:strCache>
                <c:ptCount val="1"/>
                <c:pt idx="0">
                  <c:v>RLB 20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Feuil1!$W$17:$W$26</c:f>
              <c:numCache>
                <c:formatCode>0.000</c:formatCode>
                <c:ptCount val="10"/>
                <c:pt idx="0">
                  <c:v>0.093922310215317</c:v>
                </c:pt>
                <c:pt idx="1">
                  <c:v>0.158535021009234</c:v>
                </c:pt>
                <c:pt idx="2">
                  <c:v>0.176138060551702</c:v>
                </c:pt>
                <c:pt idx="3">
                  <c:v>0.149480516782587</c:v>
                </c:pt>
                <c:pt idx="4">
                  <c:v>0.162594666114014</c:v>
                </c:pt>
                <c:pt idx="5">
                  <c:v>0.119279146238011</c:v>
                </c:pt>
                <c:pt idx="6">
                  <c:v>0.17010305480543</c:v>
                </c:pt>
                <c:pt idx="7">
                  <c:v>0.162429785652262</c:v>
                </c:pt>
                <c:pt idx="8">
                  <c:v>0.161740414276006</c:v>
                </c:pt>
                <c:pt idx="9">
                  <c:v>0.150325026625382</c:v>
                </c:pt>
              </c:numCache>
            </c:numRef>
          </c:val>
        </c:ser>
        <c:ser>
          <c:idx val="22"/>
          <c:order val="21"/>
          <c:tx>
            <c:strRef>
              <c:f>Feuil1!$X$16</c:f>
              <c:strCache>
                <c:ptCount val="1"/>
                <c:pt idx="0">
                  <c:v>RLB 21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Feuil1!$X$17:$X$26</c:f>
              <c:numCache>
                <c:formatCode>0.000</c:formatCode>
                <c:ptCount val="10"/>
                <c:pt idx="0">
                  <c:v>0.0939557484897579</c:v>
                </c:pt>
                <c:pt idx="1">
                  <c:v>0.19766016308988</c:v>
                </c:pt>
                <c:pt idx="2">
                  <c:v>0.153121254719662</c:v>
                </c:pt>
                <c:pt idx="3">
                  <c:v>0.143151250383644</c:v>
                </c:pt>
                <c:pt idx="4">
                  <c:v>0.129292864456475</c:v>
                </c:pt>
                <c:pt idx="5">
                  <c:v>0.144393759822969</c:v>
                </c:pt>
                <c:pt idx="6">
                  <c:v>0.1631880270062</c:v>
                </c:pt>
                <c:pt idx="7">
                  <c:v>0.151093330626743</c:v>
                </c:pt>
                <c:pt idx="8">
                  <c:v>0.149478917042255</c:v>
                </c:pt>
                <c:pt idx="9">
                  <c:v>0.144708570533166</c:v>
                </c:pt>
              </c:numCache>
            </c:numRef>
          </c:val>
        </c:ser>
        <c:ser>
          <c:idx val="23"/>
          <c:order val="22"/>
          <c:tx>
            <c:strRef>
              <c:f>Feuil1!$Y$16</c:f>
              <c:strCache>
                <c:ptCount val="1"/>
                <c:pt idx="0">
                  <c:v>RLB 22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Feuil1!$Y$17:$Y$26</c:f>
              <c:numCache>
                <c:formatCode>0.000</c:formatCode>
                <c:ptCount val="10"/>
                <c:pt idx="0">
                  <c:v>0.0664478872415688</c:v>
                </c:pt>
                <c:pt idx="1">
                  <c:v>0.209940113677112</c:v>
                </c:pt>
                <c:pt idx="2">
                  <c:v>0.148109336951458</c:v>
                </c:pt>
                <c:pt idx="3">
                  <c:v>0.134757259961881</c:v>
                </c:pt>
                <c:pt idx="4">
                  <c:v>0.162594666114014</c:v>
                </c:pt>
                <c:pt idx="5">
                  <c:v>0.127712313774874</c:v>
                </c:pt>
                <c:pt idx="6">
                  <c:v>0.146621958955907</c:v>
                </c:pt>
                <c:pt idx="7">
                  <c:v>0.131021321400638</c:v>
                </c:pt>
                <c:pt idx="8">
                  <c:v>0.136186309803618</c:v>
                </c:pt>
                <c:pt idx="9">
                  <c:v>0.132100206519183</c:v>
                </c:pt>
              </c:numCache>
            </c:numRef>
          </c:val>
        </c:ser>
        <c:ser>
          <c:idx val="24"/>
          <c:order val="23"/>
          <c:tx>
            <c:strRef>
              <c:f>Feuil1!$Z$16</c:f>
              <c:strCache>
                <c:ptCount val="1"/>
                <c:pt idx="0">
                  <c:v>RLB 23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Feuil1!$Z$17:$Z$26</c:f>
              <c:numCache>
                <c:formatCode>0.000</c:formatCode>
                <c:ptCount val="10"/>
                <c:pt idx="0">
                  <c:v>0.0847772333772099</c:v>
                </c:pt>
                <c:pt idx="1">
                  <c:v>0.220468455579586</c:v>
                </c:pt>
                <c:pt idx="2">
                  <c:v>0.167361693834273</c:v>
                </c:pt>
                <c:pt idx="3">
                  <c:v>0.157391689498254</c:v>
                </c:pt>
                <c:pt idx="4">
                  <c:v>0.14678359661681</c:v>
                </c:pt>
                <c:pt idx="5">
                  <c:v>0.1601880270062</c:v>
                </c:pt>
                <c:pt idx="6">
                  <c:v>0.170874855672491</c:v>
                </c:pt>
                <c:pt idx="7">
                  <c:v>0.146897216033135</c:v>
                </c:pt>
                <c:pt idx="8">
                  <c:v>0.149478917042255</c:v>
                </c:pt>
                <c:pt idx="9">
                  <c:v>0.15887160220048</c:v>
                </c:pt>
              </c:numCache>
            </c:numRef>
          </c:val>
        </c:ser>
        <c:ser>
          <c:idx val="25"/>
          <c:order val="24"/>
          <c:tx>
            <c:strRef>
              <c:f>Feuil1!$AA$16</c:f>
              <c:strCache>
                <c:ptCount val="1"/>
                <c:pt idx="0">
                  <c:v>RLB 24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Feuil1!$AA$17:$AA$26</c:f>
              <c:numCache>
                <c:formatCode>0.000</c:formatCode>
                <c:ptCount val="10"/>
                <c:pt idx="0">
                  <c:v>0.074537989391946</c:v>
                </c:pt>
                <c:pt idx="1">
                  <c:v>0.220468455579586</c:v>
                </c:pt>
                <c:pt idx="2">
                  <c:v>0.1743105537896</c:v>
                </c:pt>
                <c:pt idx="3">
                  <c:v>0.157391689498254</c:v>
                </c:pt>
                <c:pt idx="4">
                  <c:v>0.158064607026499</c:v>
                </c:pt>
                <c:pt idx="5">
                  <c:v>0.175427993562937</c:v>
                </c:pt>
                <c:pt idx="6">
                  <c:v>0.174667844689631</c:v>
                </c:pt>
                <c:pt idx="7">
                  <c:v>0.160388930050312</c:v>
                </c:pt>
                <c:pt idx="8">
                  <c:v>0.162068044350276</c:v>
                </c:pt>
                <c:pt idx="9">
                  <c:v>0.154201724066995</c:v>
                </c:pt>
              </c:numCache>
            </c:numRef>
          </c:val>
        </c:ser>
        <c:ser>
          <c:idx val="26"/>
          <c:order val="25"/>
          <c:tx>
            <c:strRef>
              <c:f>Feuil1!$AB$16</c:f>
              <c:strCache>
                <c:ptCount val="1"/>
                <c:pt idx="0">
                  <c:v>RLB 25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Feuil1!$AB$17:$AB$26</c:f>
              <c:numCache>
                <c:formatCode>0.000</c:formatCode>
                <c:ptCount val="10"/>
                <c:pt idx="0">
                  <c:v>0.0855217681888858</c:v>
                </c:pt>
                <c:pt idx="1">
                  <c:v>0.167536265124024</c:v>
                </c:pt>
                <c:pt idx="2">
                  <c:v>0.162349776066069</c:v>
                </c:pt>
                <c:pt idx="3">
                  <c:v>0.119517293405144</c:v>
                </c:pt>
                <c:pt idx="4">
                  <c:v>0.13382292354399</c:v>
                </c:pt>
                <c:pt idx="5">
                  <c:v>0.127712313774874</c:v>
                </c:pt>
                <c:pt idx="6">
                  <c:v>0.146621958955907</c:v>
                </c:pt>
                <c:pt idx="7">
                  <c:v>0.120025937099175</c:v>
                </c:pt>
                <c:pt idx="8">
                  <c:v>0.109034063760003</c:v>
                </c:pt>
                <c:pt idx="9">
                  <c:v>0.119511079211162</c:v>
                </c:pt>
              </c:numCache>
            </c:numRef>
          </c:val>
        </c:ser>
        <c:ser>
          <c:idx val="27"/>
          <c:order val="26"/>
          <c:tx>
            <c:strRef>
              <c:f>Feuil1!$AC$16</c:f>
              <c:strCache>
                <c:ptCount val="1"/>
                <c:pt idx="0">
                  <c:v>RLB 26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Feuil1!$AC$17:$AC$26</c:f>
              <c:numCache>
                <c:formatCode>0.000</c:formatCode>
                <c:ptCount val="10"/>
                <c:pt idx="0">
                  <c:v>0.0719400086720374</c:v>
                </c:pt>
                <c:pt idx="1">
                  <c:v>0.16678359661681</c:v>
                </c:pt>
                <c:pt idx="2">
                  <c:v>0.138397997898956</c:v>
                </c:pt>
                <c:pt idx="3">
                  <c:v>0.1131880270062</c:v>
                </c:pt>
                <c:pt idx="4">
                  <c:v>0.111068044350276</c:v>
                </c:pt>
                <c:pt idx="5">
                  <c:v>0.110970004336019</c:v>
                </c:pt>
                <c:pt idx="6">
                  <c:v>0.135159303405957</c:v>
                </c:pt>
                <c:pt idx="7">
                  <c:v>0.119710965018911</c:v>
                </c:pt>
                <c:pt idx="8">
                  <c:v>0.109361693834273</c:v>
                </c:pt>
                <c:pt idx="9">
                  <c:v>0.111044807036845</c:v>
                </c:pt>
              </c:numCache>
            </c:numRef>
          </c:val>
        </c:ser>
        <c:ser>
          <c:idx val="28"/>
          <c:order val="27"/>
          <c:tx>
            <c:strRef>
              <c:f>Feuil1!$AD$16</c:f>
              <c:strCache>
                <c:ptCount val="1"/>
                <c:pt idx="0">
                  <c:v>RLB 27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Feuil1!$AD$17:$AD$26</c:f>
              <c:numCache>
                <c:formatCode>0.000</c:formatCode>
                <c:ptCount val="10"/>
                <c:pt idx="0">
                  <c:v>0.074537989391946</c:v>
                </c:pt>
                <c:pt idx="1">
                  <c:v>0.210249290397901</c:v>
                </c:pt>
                <c:pt idx="2">
                  <c:v>0.163138375477186</c:v>
                </c:pt>
                <c:pt idx="3">
                  <c:v>0.153875115775417</c:v>
                </c:pt>
                <c:pt idx="4">
                  <c:v>0.14678359661681</c:v>
                </c:pt>
                <c:pt idx="5">
                  <c:v>0.119570176097936</c:v>
                </c:pt>
                <c:pt idx="6">
                  <c:v>0.155362689494244</c:v>
                </c:pt>
                <c:pt idx="7">
                  <c:v>0.12859709562646</c:v>
                </c:pt>
                <c:pt idx="8">
                  <c:v>0.123149978319906</c:v>
                </c:pt>
                <c:pt idx="9">
                  <c:v>0.104513939877888</c:v>
                </c:pt>
              </c:numCache>
            </c:numRef>
          </c:val>
        </c:ser>
        <c:ser>
          <c:idx val="29"/>
          <c:order val="28"/>
          <c:tx>
            <c:strRef>
              <c:f>Feuil1!$AE$16</c:f>
              <c:strCache>
                <c:ptCount val="1"/>
                <c:pt idx="0">
                  <c:v>27bis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Feuil1!$AE$17:$AE$26</c:f>
              <c:numCache>
                <c:formatCode>0.000</c:formatCode>
                <c:ptCount val="10"/>
                <c:pt idx="1">
                  <c:v>0.189059991327962</c:v>
                </c:pt>
                <c:pt idx="2">
                  <c:v>0.171544337546448</c:v>
                </c:pt>
                <c:pt idx="3">
                  <c:v>0.150329835010767</c:v>
                </c:pt>
                <c:pt idx="4">
                  <c:v>0.14678359661681</c:v>
                </c:pt>
              </c:numCache>
            </c:numRef>
          </c:val>
        </c:ser>
        <c:ser>
          <c:idx val="30"/>
          <c:order val="29"/>
          <c:tx>
            <c:strRef>
              <c:f>Feuil1!$AF$16</c:f>
              <c:strCache>
                <c:ptCount val="1"/>
                <c:pt idx="0">
                  <c:v>RLB 28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Feuil1!$AF$17:$AF$26</c:f>
              <c:numCache>
                <c:formatCode>0.000</c:formatCode>
                <c:ptCount val="10"/>
                <c:pt idx="0">
                  <c:v>0.074537989391946</c:v>
                </c:pt>
                <c:pt idx="1">
                  <c:v>0.189059991327962</c:v>
                </c:pt>
                <c:pt idx="2">
                  <c:v>0.160299839346786</c:v>
                </c:pt>
                <c:pt idx="3">
                  <c:v>0.135852011642144</c:v>
                </c:pt>
                <c:pt idx="4">
                  <c:v>0.135201724066995</c:v>
                </c:pt>
                <c:pt idx="5">
                  <c:v>0.132159303405957</c:v>
                </c:pt>
                <c:pt idx="6">
                  <c:v>0.147393759822969</c:v>
                </c:pt>
                <c:pt idx="8">
                  <c:v>0.123149978319906</c:v>
                </c:pt>
                <c:pt idx="9">
                  <c:v>0.123819095073274</c:v>
                </c:pt>
              </c:numCache>
            </c:numRef>
          </c:val>
        </c:ser>
        <c:ser>
          <c:idx val="31"/>
          <c:order val="30"/>
          <c:tx>
            <c:strRef>
              <c:f>Feuil1!$AG$16</c:f>
              <c:strCache>
                <c:ptCount val="1"/>
                <c:pt idx="0">
                  <c:v>RLB 29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Feuil1!$AG$17:$AG$26</c:f>
              <c:numCache>
                <c:formatCode>0.000</c:formatCode>
                <c:ptCount val="10"/>
                <c:pt idx="0">
                  <c:v>0.0931293077419757</c:v>
                </c:pt>
                <c:pt idx="1">
                  <c:v>0.189059991327962</c:v>
                </c:pt>
                <c:pt idx="2">
                  <c:v>0.153121254719662</c:v>
                </c:pt>
                <c:pt idx="3">
                  <c:v>0.128427993562937</c:v>
                </c:pt>
                <c:pt idx="4">
                  <c:v>0.123302500767287</c:v>
                </c:pt>
                <c:pt idx="5">
                  <c:v>0.144393759822969</c:v>
                </c:pt>
                <c:pt idx="6">
                  <c:v>0.1631880270062</c:v>
                </c:pt>
                <c:pt idx="7">
                  <c:v>0.134059991327962</c:v>
                </c:pt>
                <c:pt idx="8">
                  <c:v>0.149478917042255</c:v>
                </c:pt>
                <c:pt idx="9">
                  <c:v>0.142302500767287</c:v>
                </c:pt>
              </c:numCache>
            </c:numRef>
          </c:val>
        </c:ser>
        <c:ser>
          <c:idx val="32"/>
          <c:order val="31"/>
          <c:tx>
            <c:strRef>
              <c:f>Feuil1!$AH$16</c:f>
              <c:strCache>
                <c:ptCount val="1"/>
                <c:pt idx="0">
                  <c:v>RLB 30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Feuil1!$AH$17:$AH$26</c:f>
              <c:numCache>
                <c:formatCode>0.000</c:formatCode>
                <c:ptCount val="10"/>
                <c:pt idx="0">
                  <c:v>0.0717334837032526</c:v>
                </c:pt>
                <c:pt idx="1">
                  <c:v>0.138764522554</c:v>
                </c:pt>
                <c:pt idx="2">
                  <c:v>0.148109336951458</c:v>
                </c:pt>
                <c:pt idx="3">
                  <c:v>0.119517293405144</c:v>
                </c:pt>
                <c:pt idx="4">
                  <c:v>0.127832559854802</c:v>
                </c:pt>
                <c:pt idx="5">
                  <c:v>0.106314169073644</c:v>
                </c:pt>
                <c:pt idx="6">
                  <c:v>0.138504068733727</c:v>
                </c:pt>
                <c:pt idx="7">
                  <c:v>0.114422059581176</c:v>
                </c:pt>
                <c:pt idx="8">
                  <c:v>0.109034063760003</c:v>
                </c:pt>
                <c:pt idx="9">
                  <c:v>0.106546102046795</c:v>
                </c:pt>
              </c:numCache>
            </c:numRef>
          </c:val>
        </c:ser>
        <c:ser>
          <c:idx val="33"/>
          <c:order val="32"/>
          <c:tx>
            <c:strRef>
              <c:f>Feuil1!$AI$16</c:f>
              <c:strCache>
                <c:ptCount val="1"/>
                <c:pt idx="0">
                  <c:v>RLB 31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Feuil1!$AI$17:$AI$26</c:f>
              <c:numCache>
                <c:formatCode>0.000</c:formatCode>
                <c:ptCount val="10"/>
                <c:pt idx="0">
                  <c:v>0.0931293077419757</c:v>
                </c:pt>
                <c:pt idx="1">
                  <c:v>0.189059991327962</c:v>
                </c:pt>
                <c:pt idx="2">
                  <c:v>0.167361693834273</c:v>
                </c:pt>
                <c:pt idx="3">
                  <c:v>0.120874855672491</c:v>
                </c:pt>
                <c:pt idx="4">
                  <c:v>0.111068044350276</c:v>
                </c:pt>
                <c:pt idx="5">
                  <c:v>0.132159303405957</c:v>
                </c:pt>
                <c:pt idx="6">
                  <c:v>0.155362689494244</c:v>
                </c:pt>
                <c:pt idx="7">
                  <c:v>0.126392550375427</c:v>
                </c:pt>
                <c:pt idx="8">
                  <c:v>0.136513939877888</c:v>
                </c:pt>
                <c:pt idx="9">
                  <c:v>0.132542663478131</c:v>
                </c:pt>
              </c:numCache>
            </c:numRef>
          </c:val>
        </c:ser>
        <c:ser>
          <c:idx val="34"/>
          <c:order val="33"/>
          <c:tx>
            <c:strRef>
              <c:f>Feuil1!$AJ$16</c:f>
              <c:strCache>
                <c:ptCount val="1"/>
                <c:pt idx="0">
                  <c:v>31bis</c:v>
                </c:pt>
              </c:strCache>
            </c:strRef>
          </c:tx>
          <c:spPr>
            <a:ln w="12700">
              <a:solidFill>
                <a:srgbClr val="1FB714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Feuil1!$AJ$17:$AJ$26</c:f>
              <c:numCache>
                <c:formatCode>0.000</c:formatCode>
                <c:ptCount val="10"/>
                <c:pt idx="1">
                  <c:v>0.178531649425487</c:v>
                </c:pt>
                <c:pt idx="2">
                  <c:v>0.189502022109683</c:v>
                </c:pt>
                <c:pt idx="5">
                  <c:v>0.110678974476094</c:v>
                </c:pt>
                <c:pt idx="6">
                  <c:v>0.138504068733727</c:v>
                </c:pt>
                <c:pt idx="7">
                  <c:v>0.125558425699136</c:v>
                </c:pt>
                <c:pt idx="8">
                  <c:v>0.122822348245636</c:v>
                </c:pt>
                <c:pt idx="9">
                  <c:v>0.132100206519183</c:v>
                </c:pt>
              </c:numCache>
            </c:numRef>
          </c:val>
        </c:ser>
        <c:marker val="1"/>
        <c:axId val="290604056"/>
        <c:axId val="391512184"/>
      </c:lineChart>
      <c:catAx>
        <c:axId val="29060405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91512184"/>
        <c:crosses val="autoZero"/>
        <c:auto val="1"/>
        <c:lblAlgn val="ctr"/>
        <c:lblOffset val="100"/>
        <c:tickLblSkip val="1"/>
        <c:tickMarkSkip val="1"/>
      </c:catAx>
      <c:valAx>
        <c:axId val="391512184"/>
        <c:scaling>
          <c:orientation val="minMax"/>
          <c:max val="0.24"/>
          <c:min val="0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90604056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7143272348203"/>
          <c:y val="0.010666684027806"/>
          <c:w val="0.130952444386531"/>
          <c:h val="0.984001601565107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 paperSize="0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0990099967222276"/>
          <c:y val="0.0531916102441899"/>
          <c:w val="0.637624378891146"/>
          <c:h val="0.856384924931457"/>
        </c:manualLayout>
      </c:layout>
      <c:lineChart>
        <c:grouping val="standard"/>
        <c:ser>
          <c:idx val="12"/>
          <c:order val="0"/>
          <c:tx>
            <c:strRef>
              <c:f>Feuil1!$J$29</c:f>
              <c:strCache>
                <c:ptCount val="1"/>
                <c:pt idx="0">
                  <c:v>RLB x</c:v>
                </c:pt>
              </c:strCache>
            </c:strRef>
          </c:tx>
          <c:spPr>
            <a:ln w="25400">
              <a:solidFill>
                <a:srgbClr val="0000D4"/>
              </a:solidFill>
              <a:prstDash val="solid"/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Feuil1!$J$30:$J$39</c:f>
              <c:numCache>
                <c:formatCode>0.000</c:formatCode>
                <c:ptCount val="10"/>
                <c:pt idx="0">
                  <c:v>0.0809003999707323</c:v>
                </c:pt>
                <c:pt idx="1">
                  <c:v>0.174532257996554</c:v>
                </c:pt>
                <c:pt idx="2">
                  <c:v>0.15386166584055</c:v>
                </c:pt>
                <c:pt idx="3">
                  <c:v>0.139047180549609</c:v>
                </c:pt>
                <c:pt idx="4">
                  <c:v>0.143203606785049</c:v>
                </c:pt>
                <c:pt idx="5">
                  <c:v>0.12640537784453</c:v>
                </c:pt>
                <c:pt idx="6">
                  <c:v>0.151314774067725</c:v>
                </c:pt>
                <c:pt idx="7">
                  <c:v>0.133336369258745</c:v>
                </c:pt>
                <c:pt idx="8">
                  <c:v>0.132691134641151</c:v>
                </c:pt>
                <c:pt idx="9">
                  <c:v>0.134286845588807</c:v>
                </c:pt>
              </c:numCache>
            </c:numRef>
          </c:val>
        </c:ser>
        <c:ser>
          <c:idx val="3"/>
          <c:order val="1"/>
          <c:tx>
            <c:strRef>
              <c:f>Feuil1!$K$29</c:f>
              <c:strCache>
                <c:ptCount val="1"/>
                <c:pt idx="0">
                  <c:v>RLB min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Feuil1!$K$30:$K$39</c:f>
              <c:numCache>
                <c:formatCode>0.000</c:formatCode>
                <c:ptCount val="10"/>
                <c:pt idx="0">
                  <c:v>0.0592988454519045</c:v>
                </c:pt>
                <c:pt idx="1">
                  <c:v>0.120539702447801</c:v>
                </c:pt>
                <c:pt idx="2">
                  <c:v>0.118146113574015</c:v>
                </c:pt>
                <c:pt idx="3">
                  <c:v>0.119517293405144</c:v>
                </c:pt>
                <c:pt idx="4">
                  <c:v>0.115598103437791</c:v>
                </c:pt>
                <c:pt idx="5">
                  <c:v>0.0884025797649417</c:v>
                </c:pt>
                <c:pt idx="6">
                  <c:v>0.104424279161452</c:v>
                </c:pt>
                <c:pt idx="7">
                  <c:v>0.0912541945291503</c:v>
                </c:pt>
                <c:pt idx="8">
                  <c:v>0.101972209272516</c:v>
                </c:pt>
                <c:pt idx="9">
                  <c:v>0.106546102046795</c:v>
                </c:pt>
              </c:numCache>
            </c:numRef>
          </c:val>
        </c:ser>
        <c:ser>
          <c:idx val="6"/>
          <c:order val="2"/>
          <c:tx>
            <c:strRef>
              <c:f>Feuil1!$L$29</c:f>
              <c:strCache>
                <c:ptCount val="1"/>
                <c:pt idx="0">
                  <c:v>RLB max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Feuil1!$L$30:$L$39</c:f>
              <c:numCache>
                <c:formatCode>0.000</c:formatCode>
                <c:ptCount val="10"/>
                <c:pt idx="0">
                  <c:v>0.107840572399794</c:v>
                </c:pt>
                <c:pt idx="1">
                  <c:v>0.209940113677112</c:v>
                </c:pt>
                <c:pt idx="2">
                  <c:v>0.189502022109683</c:v>
                </c:pt>
                <c:pt idx="3">
                  <c:v>0.167209283743019</c:v>
                </c:pt>
                <c:pt idx="4">
                  <c:v>0.163706816483382</c:v>
                </c:pt>
                <c:pt idx="5">
                  <c:v>0.175136963703012</c:v>
                </c:pt>
                <c:pt idx="6">
                  <c:v>0.173896043822569</c:v>
                </c:pt>
                <c:pt idx="7">
                  <c:v>0.172414006558863</c:v>
                </c:pt>
                <c:pt idx="8">
                  <c:v>0.161740414276006</c:v>
                </c:pt>
                <c:pt idx="9">
                  <c:v>0.160903764369387</c:v>
                </c:pt>
              </c:numCache>
            </c:numRef>
          </c:val>
        </c:ser>
        <c:ser>
          <c:idx val="0"/>
          <c:order val="3"/>
          <c:tx>
            <c:strRef>
              <c:f>Feuil1!$M$29</c:f>
              <c:strCache>
                <c:ptCount val="1"/>
                <c:pt idx="0">
                  <c:v>RLB 12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Feuil1!$M$30:$M$39</c:f>
              <c:numCache>
                <c:formatCode>0.000</c:formatCode>
                <c:ptCount val="10"/>
                <c:pt idx="0">
                  <c:v>0.0592988454519045</c:v>
                </c:pt>
                <c:pt idx="1">
                  <c:v>0.14467338216452</c:v>
                </c:pt>
                <c:pt idx="2">
                  <c:v>0.118146113574015</c:v>
                </c:pt>
                <c:pt idx="3">
                  <c:v>0.119517293405144</c:v>
                </c:pt>
                <c:pt idx="4">
                  <c:v>0.127832559854802</c:v>
                </c:pt>
                <c:pt idx="5">
                  <c:v>0.119279146238011</c:v>
                </c:pt>
                <c:pt idx="6">
                  <c:v>0.130231542767738</c:v>
                </c:pt>
                <c:pt idx="7">
                  <c:v>0.125558425699136</c:v>
                </c:pt>
                <c:pt idx="8">
                  <c:v>0.122822348245636</c:v>
                </c:pt>
                <c:pt idx="9">
                  <c:v>0.119511079211162</c:v>
                </c:pt>
              </c:numCache>
            </c:numRef>
          </c:val>
        </c:ser>
        <c:ser>
          <c:idx val="1"/>
          <c:order val="4"/>
          <c:tx>
            <c:strRef>
              <c:f>Feuil1!$N$29</c:f>
              <c:strCache>
                <c:ptCount val="1"/>
                <c:pt idx="0">
                  <c:v>DP-3070d      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Feuil1!$N$30:$N$39</c:f>
              <c:numCache>
                <c:formatCode>0.000</c:formatCode>
                <c:ptCount val="10"/>
                <c:pt idx="0">
                  <c:v>0.0628880764753483</c:v>
                </c:pt>
                <c:pt idx="1">
                  <c:v>0.111765778140296</c:v>
                </c:pt>
                <c:pt idx="2">
                  <c:v>0.110320776062059</c:v>
                </c:pt>
                <c:pt idx="3">
                  <c:v>0.0956051359997327</c:v>
                </c:pt>
                <c:pt idx="4">
                  <c:v>0.10300897612977</c:v>
                </c:pt>
                <c:pt idx="5">
                  <c:v>0.102790462263043</c:v>
                </c:pt>
                <c:pt idx="6">
                  <c:v>0.0999699377352019</c:v>
                </c:pt>
                <c:pt idx="7">
                  <c:v>0.108744926689486</c:v>
                </c:pt>
                <c:pt idx="8">
                  <c:v>0.0976793128828805</c:v>
                </c:pt>
                <c:pt idx="9">
                  <c:v>0.109170245872943</c:v>
                </c:pt>
              </c:numCache>
            </c:numRef>
          </c:val>
        </c:ser>
        <c:ser>
          <c:idx val="2"/>
          <c:order val="5"/>
          <c:tx>
            <c:strRef>
              <c:f>Feuil1!$O$29</c:f>
              <c:strCache>
                <c:ptCount val="1"/>
                <c:pt idx="0">
                  <c:v>DP-4022d       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Feuil1!$O$30:$O$39</c:f>
              <c:numCache>
                <c:formatCode>0.000</c:formatCode>
                <c:ptCount val="10"/>
                <c:pt idx="0">
                  <c:v>0.0614559416840694</c:v>
                </c:pt>
                <c:pt idx="1">
                  <c:v>0.173068753723985</c:v>
                </c:pt>
                <c:pt idx="2">
                  <c:v>0.133386080130752</c:v>
                </c:pt>
                <c:pt idx="3">
                  <c:v>0.103723026221912</c:v>
                </c:pt>
                <c:pt idx="4">
                  <c:v>0.145561326815234</c:v>
                </c:pt>
                <c:pt idx="5">
                  <c:v>0.115000348258736</c:v>
                </c:pt>
                <c:pt idx="6">
                  <c:v>0.130231542767738</c:v>
                </c:pt>
                <c:pt idx="7">
                  <c:v>0.102992597800394</c:v>
                </c:pt>
                <c:pt idx="8">
                  <c:v>0.0648304012679492</c:v>
                </c:pt>
                <c:pt idx="9">
                  <c:v>0.0999155231477817</c:v>
                </c:pt>
              </c:numCache>
            </c:numRef>
          </c:val>
        </c:ser>
        <c:marker val="1"/>
        <c:axId val="391145720"/>
        <c:axId val="391791752"/>
      </c:lineChart>
      <c:catAx>
        <c:axId val="39114572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91791752"/>
        <c:crosses val="autoZero"/>
        <c:auto val="1"/>
        <c:lblAlgn val="ctr"/>
        <c:lblOffset val="100"/>
        <c:tickLblSkip val="1"/>
        <c:tickMarkSkip val="1"/>
      </c:catAx>
      <c:valAx>
        <c:axId val="391791752"/>
        <c:scaling>
          <c:orientation val="minMax"/>
          <c:max val="0.24"/>
          <c:min val="0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91145720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8317574564486"/>
          <c:y val="0.36968169119712"/>
          <c:w val="0.219802192723345"/>
          <c:h val="0.226064343537807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42</xdr:row>
      <xdr:rowOff>25400</xdr:rowOff>
    </xdr:from>
    <xdr:to>
      <xdr:col>12</xdr:col>
      <xdr:colOff>419100</xdr:colOff>
      <xdr:row>71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635000</xdr:colOff>
      <xdr:row>28</xdr:row>
      <xdr:rowOff>127000</xdr:rowOff>
    </xdr:from>
    <xdr:to>
      <xdr:col>25</xdr:col>
      <xdr:colOff>317500</xdr:colOff>
      <xdr:row>57</xdr:row>
      <xdr:rowOff>114300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M41"/>
  <sheetViews>
    <sheetView tabSelected="1" workbookViewId="0">
      <selection activeCell="N30" sqref="N30:O41"/>
    </sheetView>
  </sheetViews>
  <sheetFormatPr baseColWidth="10" defaultColWidth="10.83203125" defaultRowHeight="13"/>
  <cols>
    <col min="1" max="35" width="8.83203125" customWidth="1"/>
    <col min="36" max="36" width="8.83203125" style="7" customWidth="1"/>
  </cols>
  <sheetData>
    <row r="1" spans="1:39">
      <c r="C1">
        <v>1</v>
      </c>
      <c r="D1">
        <f>C1+1</f>
        <v>2</v>
      </c>
      <c r="E1">
        <f>D1+1</f>
        <v>3</v>
      </c>
      <c r="F1">
        <f t="shared" ref="F1:AJ1" si="0">E1+1</f>
        <v>4</v>
      </c>
      <c r="G1">
        <f t="shared" si="0"/>
        <v>5</v>
      </c>
      <c r="H1">
        <f t="shared" si="0"/>
        <v>6</v>
      </c>
      <c r="I1">
        <f t="shared" si="0"/>
        <v>7</v>
      </c>
      <c r="J1">
        <f t="shared" si="0"/>
        <v>8</v>
      </c>
      <c r="K1">
        <f t="shared" si="0"/>
        <v>9</v>
      </c>
      <c r="L1">
        <f t="shared" si="0"/>
        <v>10</v>
      </c>
      <c r="M1">
        <f t="shared" si="0"/>
        <v>11</v>
      </c>
      <c r="N1">
        <f t="shared" si="0"/>
        <v>12</v>
      </c>
      <c r="O1">
        <f t="shared" si="0"/>
        <v>13</v>
      </c>
      <c r="P1">
        <f t="shared" si="0"/>
        <v>14</v>
      </c>
      <c r="Q1">
        <f t="shared" si="0"/>
        <v>15</v>
      </c>
      <c r="R1">
        <f t="shared" si="0"/>
        <v>16</v>
      </c>
      <c r="S1">
        <f t="shared" si="0"/>
        <v>17</v>
      </c>
      <c r="T1">
        <f t="shared" si="0"/>
        <v>18</v>
      </c>
      <c r="U1">
        <f t="shared" si="0"/>
        <v>19</v>
      </c>
      <c r="V1">
        <f t="shared" si="0"/>
        <v>20</v>
      </c>
      <c r="W1">
        <f>AK1+1</f>
        <v>22</v>
      </c>
      <c r="X1">
        <f t="shared" si="0"/>
        <v>23</v>
      </c>
      <c r="Y1">
        <f t="shared" si="0"/>
        <v>24</v>
      </c>
      <c r="Z1">
        <f t="shared" si="0"/>
        <v>25</v>
      </c>
      <c r="AA1">
        <f t="shared" si="0"/>
        <v>26</v>
      </c>
      <c r="AB1">
        <f t="shared" si="0"/>
        <v>27</v>
      </c>
      <c r="AC1">
        <f t="shared" si="0"/>
        <v>28</v>
      </c>
      <c r="AD1">
        <f t="shared" si="0"/>
        <v>29</v>
      </c>
      <c r="AE1">
        <f t="shared" si="0"/>
        <v>30</v>
      </c>
      <c r="AF1">
        <f t="shared" si="0"/>
        <v>31</v>
      </c>
      <c r="AG1">
        <f t="shared" si="0"/>
        <v>32</v>
      </c>
      <c r="AH1">
        <f t="shared" si="0"/>
        <v>33</v>
      </c>
      <c r="AI1">
        <f t="shared" si="0"/>
        <v>34</v>
      </c>
      <c r="AJ1">
        <f t="shared" si="0"/>
        <v>35</v>
      </c>
      <c r="AK1">
        <f>V1+1</f>
        <v>21</v>
      </c>
    </row>
    <row r="2" spans="1:39">
      <c r="C2" s="14">
        <v>4784</v>
      </c>
      <c r="D2" s="14">
        <v>4752</v>
      </c>
      <c r="E2" s="14">
        <v>4778</v>
      </c>
      <c r="F2" s="14">
        <v>4779</v>
      </c>
      <c r="G2" s="14">
        <v>4753</v>
      </c>
      <c r="H2" s="14">
        <v>4774</v>
      </c>
      <c r="I2" s="14">
        <v>4766</v>
      </c>
      <c r="J2" s="14">
        <v>4843</v>
      </c>
      <c r="K2" s="14">
        <v>4789</v>
      </c>
      <c r="L2" s="14">
        <v>4792</v>
      </c>
      <c r="M2" s="14">
        <v>4782</v>
      </c>
      <c r="N2" s="14">
        <v>4764</v>
      </c>
      <c r="O2" s="14">
        <v>4757</v>
      </c>
      <c r="P2" s="14">
        <v>4769</v>
      </c>
      <c r="Q2" s="14">
        <v>4783</v>
      </c>
      <c r="R2" s="14">
        <v>4791</v>
      </c>
      <c r="S2" s="14">
        <v>4751</v>
      </c>
      <c r="T2" s="14">
        <v>4771</v>
      </c>
      <c r="U2" s="14">
        <v>4770</v>
      </c>
      <c r="V2" s="14">
        <v>4775</v>
      </c>
      <c r="W2" s="16">
        <v>4761</v>
      </c>
      <c r="X2" s="14">
        <v>4781</v>
      </c>
      <c r="Y2" s="14">
        <v>4793</v>
      </c>
      <c r="Z2" s="14">
        <v>4763</v>
      </c>
      <c r="AA2" s="14">
        <v>4759</v>
      </c>
      <c r="AB2" s="14">
        <v>4762</v>
      </c>
      <c r="AC2" s="14">
        <v>4788</v>
      </c>
      <c r="AD2" s="14">
        <v>4768</v>
      </c>
      <c r="AE2" s="14" t="s">
        <v>43</v>
      </c>
      <c r="AF2" s="14">
        <v>4787</v>
      </c>
      <c r="AG2" s="14">
        <v>4758</v>
      </c>
      <c r="AH2" s="14">
        <v>4790</v>
      </c>
      <c r="AI2" s="14">
        <v>4755</v>
      </c>
      <c r="AJ2" s="15">
        <v>4680</v>
      </c>
      <c r="AK2" s="7">
        <v>4773</v>
      </c>
      <c r="AL2" s="14"/>
      <c r="AM2" s="14"/>
    </row>
    <row r="3" spans="1:39" s="1" customFormat="1">
      <c r="A3" s="17" t="s">
        <v>47</v>
      </c>
      <c r="C3" s="11" t="s">
        <v>41</v>
      </c>
      <c r="D3" s="1" t="s">
        <v>8</v>
      </c>
      <c r="E3" s="11" t="s">
        <v>9</v>
      </c>
      <c r="F3" s="1" t="s">
        <v>10</v>
      </c>
      <c r="G3" s="12" t="s">
        <v>25</v>
      </c>
      <c r="H3" s="1" t="s">
        <v>11</v>
      </c>
      <c r="I3" s="1" t="s">
        <v>36</v>
      </c>
      <c r="J3" s="1" t="s">
        <v>22</v>
      </c>
      <c r="K3" s="13" t="s">
        <v>37</v>
      </c>
      <c r="L3" s="11" t="s">
        <v>42</v>
      </c>
      <c r="M3" s="1" t="s">
        <v>12</v>
      </c>
      <c r="N3" s="1" t="s">
        <v>13</v>
      </c>
      <c r="O3" s="1" t="s">
        <v>23</v>
      </c>
      <c r="P3" s="1" t="s">
        <v>14</v>
      </c>
      <c r="Q3" s="1" t="s">
        <v>15</v>
      </c>
      <c r="R3" s="12" t="s">
        <v>26</v>
      </c>
      <c r="S3" s="1" t="s">
        <v>16</v>
      </c>
      <c r="T3" s="12" t="s">
        <v>27</v>
      </c>
      <c r="U3" s="1" t="s">
        <v>17</v>
      </c>
      <c r="V3" s="12" t="s">
        <v>38</v>
      </c>
      <c r="W3" s="1" t="s">
        <v>18</v>
      </c>
      <c r="X3" s="12" t="s">
        <v>28</v>
      </c>
      <c r="Y3" s="1" t="s">
        <v>19</v>
      </c>
      <c r="Z3" s="12" t="s">
        <v>29</v>
      </c>
      <c r="AA3" s="11" t="s">
        <v>40</v>
      </c>
      <c r="AB3" s="1" t="s">
        <v>20</v>
      </c>
      <c r="AC3" s="12" t="s">
        <v>30</v>
      </c>
      <c r="AD3" s="12" t="s">
        <v>31</v>
      </c>
      <c r="AE3" s="12" t="s">
        <v>32</v>
      </c>
      <c r="AF3" s="12" t="s">
        <v>33</v>
      </c>
      <c r="AG3" s="12" t="s">
        <v>34</v>
      </c>
      <c r="AH3" s="1" t="s">
        <v>21</v>
      </c>
      <c r="AI3" s="12" t="s">
        <v>35</v>
      </c>
      <c r="AJ3" s="1" t="s">
        <v>24</v>
      </c>
      <c r="AK3" s="8" t="s">
        <v>39</v>
      </c>
      <c r="AL3" s="11"/>
      <c r="AM3" s="11"/>
    </row>
    <row r="4" spans="1:39">
      <c r="A4" s="18">
        <v>210.24137931034483</v>
      </c>
      <c r="B4">
        <v>1</v>
      </c>
      <c r="C4">
        <v>249.5</v>
      </c>
      <c r="D4">
        <v>248.5</v>
      </c>
      <c r="E4">
        <v>262</v>
      </c>
      <c r="F4">
        <v>258.5</v>
      </c>
      <c r="G4">
        <v>246</v>
      </c>
      <c r="H4">
        <v>251.5</v>
      </c>
      <c r="I4">
        <v>256</v>
      </c>
      <c r="K4">
        <v>258.5</v>
      </c>
      <c r="L4">
        <v>249.5</v>
      </c>
      <c r="M4">
        <v>251</v>
      </c>
      <c r="N4">
        <v>252.5</v>
      </c>
      <c r="O4">
        <v>247.5</v>
      </c>
      <c r="P4">
        <v>241</v>
      </c>
      <c r="Q4">
        <v>252.5</v>
      </c>
      <c r="R4">
        <v>269.5</v>
      </c>
      <c r="S4">
        <v>245</v>
      </c>
      <c r="T4">
        <v>250</v>
      </c>
      <c r="U4">
        <v>251.5</v>
      </c>
      <c r="V4">
        <v>251.5</v>
      </c>
      <c r="W4">
        <v>261</v>
      </c>
      <c r="X4">
        <v>263</v>
      </c>
      <c r="Y4">
        <v>245</v>
      </c>
      <c r="Z4">
        <v>257.5</v>
      </c>
      <c r="AA4">
        <v>251.5</v>
      </c>
      <c r="AB4">
        <v>256</v>
      </c>
      <c r="AC4">
        <v>250</v>
      </c>
      <c r="AD4">
        <v>251.5</v>
      </c>
      <c r="AF4">
        <v>251.5</v>
      </c>
      <c r="AG4">
        <v>262.5</v>
      </c>
      <c r="AH4">
        <v>248</v>
      </c>
      <c r="AI4">
        <v>262.5</v>
      </c>
      <c r="AJ4"/>
      <c r="AK4" s="7">
        <v>265</v>
      </c>
    </row>
    <row r="5" spans="1:39">
      <c r="A5" s="18">
        <v>26.517241379310338</v>
      </c>
      <c r="B5">
        <v>3</v>
      </c>
      <c r="C5">
        <v>38</v>
      </c>
      <c r="D5">
        <v>40</v>
      </c>
      <c r="E5">
        <v>40</v>
      </c>
      <c r="F5">
        <v>39</v>
      </c>
      <c r="G5">
        <v>40.299999999999997</v>
      </c>
      <c r="H5">
        <v>40.200000000000003</v>
      </c>
      <c r="I5">
        <v>41.2</v>
      </c>
      <c r="K5">
        <v>42</v>
      </c>
      <c r="L5">
        <v>35</v>
      </c>
      <c r="M5">
        <v>39</v>
      </c>
      <c r="N5">
        <v>40</v>
      </c>
      <c r="O5">
        <v>38.5</v>
      </c>
      <c r="P5">
        <v>37</v>
      </c>
      <c r="Q5">
        <v>39</v>
      </c>
      <c r="R5">
        <v>38.700000000000003</v>
      </c>
      <c r="S5">
        <v>40.5</v>
      </c>
      <c r="T5">
        <v>41.5</v>
      </c>
      <c r="U5">
        <v>36.5</v>
      </c>
      <c r="V5">
        <v>38</v>
      </c>
      <c r="W5">
        <v>38.200000000000003</v>
      </c>
      <c r="X5">
        <v>40.799999999999997</v>
      </c>
      <c r="Y5">
        <v>43</v>
      </c>
      <c r="Z5">
        <v>43</v>
      </c>
      <c r="AA5">
        <v>43</v>
      </c>
      <c r="AB5">
        <v>39</v>
      </c>
      <c r="AC5">
        <v>38</v>
      </c>
      <c r="AD5">
        <v>42</v>
      </c>
      <c r="AE5">
        <v>40</v>
      </c>
      <c r="AF5">
        <v>40</v>
      </c>
      <c r="AG5">
        <v>40</v>
      </c>
      <c r="AH5">
        <v>36.5</v>
      </c>
      <c r="AI5">
        <v>40</v>
      </c>
      <c r="AJ5">
        <v>40</v>
      </c>
      <c r="AK5" s="7">
        <v>41</v>
      </c>
    </row>
    <row r="6" spans="1:39">
      <c r="A6" s="18">
        <v>21.331034482758621</v>
      </c>
      <c r="B6">
        <v>4</v>
      </c>
      <c r="C6">
        <v>30</v>
      </c>
      <c r="D6">
        <v>31.5</v>
      </c>
      <c r="E6">
        <v>33</v>
      </c>
      <c r="F6">
        <v>31</v>
      </c>
      <c r="G6">
        <v>30.5</v>
      </c>
      <c r="H6">
        <v>30</v>
      </c>
      <c r="I6">
        <v>32</v>
      </c>
      <c r="K6">
        <v>30.2</v>
      </c>
      <c r="L6">
        <v>28</v>
      </c>
      <c r="M6">
        <v>29</v>
      </c>
      <c r="N6">
        <v>31</v>
      </c>
      <c r="O6">
        <v>28.2</v>
      </c>
      <c r="P6">
        <v>28</v>
      </c>
      <c r="Q6">
        <v>30</v>
      </c>
      <c r="R6">
        <v>29</v>
      </c>
      <c r="S6">
        <v>30.7</v>
      </c>
      <c r="T6">
        <v>32</v>
      </c>
      <c r="U6">
        <v>29</v>
      </c>
      <c r="V6">
        <v>29.1</v>
      </c>
      <c r="W6">
        <v>32</v>
      </c>
      <c r="X6">
        <v>30</v>
      </c>
      <c r="Y6">
        <v>30</v>
      </c>
      <c r="Z6">
        <v>31</v>
      </c>
      <c r="AA6">
        <v>31.5</v>
      </c>
      <c r="AB6">
        <v>31</v>
      </c>
      <c r="AC6">
        <v>29</v>
      </c>
      <c r="AD6">
        <v>30.7</v>
      </c>
      <c r="AE6">
        <v>31.3</v>
      </c>
      <c r="AF6">
        <v>30.5</v>
      </c>
      <c r="AG6">
        <v>30</v>
      </c>
      <c r="AH6">
        <v>30</v>
      </c>
      <c r="AI6">
        <v>31</v>
      </c>
      <c r="AJ6">
        <v>33</v>
      </c>
      <c r="AK6" s="7">
        <v>30</v>
      </c>
    </row>
    <row r="7" spans="1:39">
      <c r="A7" s="18">
        <v>42.527586206896551</v>
      </c>
      <c r="B7">
        <v>5</v>
      </c>
      <c r="C7">
        <v>62.5</v>
      </c>
      <c r="D7">
        <v>59.5</v>
      </c>
      <c r="E7">
        <v>59</v>
      </c>
      <c r="F7">
        <v>60</v>
      </c>
      <c r="G7">
        <v>58.5</v>
      </c>
      <c r="H7">
        <v>57</v>
      </c>
      <c r="I7">
        <v>60</v>
      </c>
      <c r="J7">
        <v>56</v>
      </c>
      <c r="K7">
        <v>61</v>
      </c>
      <c r="L7">
        <v>57.5</v>
      </c>
      <c r="M7">
        <v>58</v>
      </c>
      <c r="N7">
        <v>57</v>
      </c>
      <c r="O7">
        <v>57</v>
      </c>
      <c r="P7">
        <v>56</v>
      </c>
      <c r="Q7">
        <v>58.5</v>
      </c>
      <c r="R7">
        <v>59</v>
      </c>
      <c r="S7">
        <v>56</v>
      </c>
      <c r="T7">
        <v>58</v>
      </c>
      <c r="U7">
        <v>56</v>
      </c>
      <c r="V7">
        <v>60</v>
      </c>
      <c r="W7">
        <v>60</v>
      </c>
      <c r="X7">
        <v>60</v>
      </c>
      <c r="Y7">
        <v>58</v>
      </c>
      <c r="Z7">
        <v>62</v>
      </c>
      <c r="AA7">
        <v>62</v>
      </c>
      <c r="AB7">
        <v>56</v>
      </c>
      <c r="AC7">
        <v>56</v>
      </c>
      <c r="AD7">
        <v>61.5</v>
      </c>
      <c r="AE7">
        <v>61</v>
      </c>
      <c r="AF7">
        <v>59</v>
      </c>
      <c r="AG7">
        <v>58</v>
      </c>
      <c r="AH7">
        <v>56</v>
      </c>
      <c r="AI7">
        <v>57</v>
      </c>
      <c r="AJ7"/>
      <c r="AK7" s="7">
        <v>64</v>
      </c>
    </row>
    <row r="8" spans="1:39">
      <c r="A8" s="18">
        <v>26.820689655172412</v>
      </c>
      <c r="B8">
        <v>6</v>
      </c>
      <c r="C8">
        <v>39.1</v>
      </c>
      <c r="D8">
        <v>39</v>
      </c>
      <c r="E8">
        <v>39</v>
      </c>
      <c r="F8">
        <v>39</v>
      </c>
      <c r="G8">
        <v>35.5</v>
      </c>
      <c r="H8">
        <v>38</v>
      </c>
      <c r="I8">
        <v>38</v>
      </c>
      <c r="J8">
        <v>37</v>
      </c>
      <c r="K8">
        <v>39</v>
      </c>
      <c r="L8">
        <v>37</v>
      </c>
      <c r="M8">
        <v>37</v>
      </c>
      <c r="N8">
        <v>37</v>
      </c>
      <c r="O8">
        <v>37</v>
      </c>
      <c r="P8">
        <v>36</v>
      </c>
      <c r="Q8">
        <v>39</v>
      </c>
      <c r="R8">
        <v>36</v>
      </c>
      <c r="S8">
        <v>36.5</v>
      </c>
      <c r="T8">
        <v>36</v>
      </c>
      <c r="U8">
        <v>35.5</v>
      </c>
      <c r="V8">
        <v>37.200000000000003</v>
      </c>
      <c r="W8">
        <v>39</v>
      </c>
      <c r="X8">
        <v>36.5</v>
      </c>
      <c r="Y8">
        <v>39</v>
      </c>
      <c r="Z8">
        <v>38</v>
      </c>
      <c r="AA8">
        <v>39</v>
      </c>
      <c r="AB8">
        <v>36.5</v>
      </c>
      <c r="AC8">
        <v>35</v>
      </c>
      <c r="AD8">
        <v>38</v>
      </c>
      <c r="AE8">
        <v>38</v>
      </c>
      <c r="AF8">
        <v>37</v>
      </c>
      <c r="AG8">
        <v>36</v>
      </c>
      <c r="AH8">
        <v>36</v>
      </c>
      <c r="AI8">
        <v>35</v>
      </c>
      <c r="AJ8"/>
      <c r="AK8" s="7">
        <v>38.5</v>
      </c>
    </row>
    <row r="9" spans="1:39">
      <c r="A9" s="18">
        <v>38.751724137931035</v>
      </c>
      <c r="B9">
        <v>10</v>
      </c>
      <c r="C9">
        <v>54</v>
      </c>
      <c r="D9">
        <v>52</v>
      </c>
      <c r="E9">
        <v>55</v>
      </c>
      <c r="F9">
        <v>54</v>
      </c>
      <c r="G9">
        <v>52</v>
      </c>
      <c r="H9">
        <v>50</v>
      </c>
      <c r="I9">
        <v>52</v>
      </c>
      <c r="K9">
        <v>53</v>
      </c>
      <c r="L9">
        <v>50</v>
      </c>
      <c r="M9">
        <v>51</v>
      </c>
      <c r="N9">
        <v>52.5</v>
      </c>
      <c r="O9">
        <v>50</v>
      </c>
      <c r="P9">
        <v>51</v>
      </c>
      <c r="Q9">
        <v>51.5</v>
      </c>
      <c r="R9">
        <v>53</v>
      </c>
      <c r="S9">
        <v>49</v>
      </c>
      <c r="T9">
        <v>50</v>
      </c>
      <c r="U9">
        <v>47.5</v>
      </c>
      <c r="V9">
        <v>49</v>
      </c>
      <c r="W9">
        <v>51</v>
      </c>
      <c r="X9">
        <v>54</v>
      </c>
      <c r="Y9">
        <v>52</v>
      </c>
      <c r="Z9">
        <v>56</v>
      </c>
      <c r="AA9">
        <v>58</v>
      </c>
      <c r="AB9">
        <v>52</v>
      </c>
      <c r="AC9">
        <v>50</v>
      </c>
      <c r="AD9">
        <v>51</v>
      </c>
      <c r="AF9">
        <v>52.5</v>
      </c>
      <c r="AG9">
        <v>54</v>
      </c>
      <c r="AH9">
        <v>49.5</v>
      </c>
      <c r="AI9">
        <v>52.5</v>
      </c>
      <c r="AJ9">
        <v>50</v>
      </c>
      <c r="AK9" s="7">
        <v>56</v>
      </c>
    </row>
    <row r="10" spans="1:39">
      <c r="A10" s="18">
        <v>38.527586206896558</v>
      </c>
      <c r="B10">
        <v>11</v>
      </c>
      <c r="C10">
        <v>57</v>
      </c>
      <c r="D10">
        <v>56.1</v>
      </c>
      <c r="E10">
        <v>56.5</v>
      </c>
      <c r="F10">
        <v>55</v>
      </c>
      <c r="G10">
        <v>54.1</v>
      </c>
      <c r="H10">
        <v>54</v>
      </c>
      <c r="I10">
        <v>55.5</v>
      </c>
      <c r="K10">
        <v>57</v>
      </c>
      <c r="L10">
        <v>55</v>
      </c>
      <c r="M10">
        <v>54</v>
      </c>
      <c r="N10">
        <v>54</v>
      </c>
      <c r="P10">
        <v>52</v>
      </c>
      <c r="Q10">
        <v>55.2</v>
      </c>
      <c r="R10">
        <v>55</v>
      </c>
      <c r="S10">
        <v>51</v>
      </c>
      <c r="U10">
        <v>49</v>
      </c>
      <c r="V10">
        <v>53.2</v>
      </c>
      <c r="W10">
        <v>57</v>
      </c>
      <c r="X10">
        <v>56</v>
      </c>
      <c r="Y10">
        <v>54</v>
      </c>
      <c r="Z10">
        <v>57</v>
      </c>
      <c r="AA10">
        <v>57.5</v>
      </c>
      <c r="AB10">
        <v>54</v>
      </c>
      <c r="AC10">
        <v>52.5</v>
      </c>
      <c r="AD10">
        <v>55</v>
      </c>
      <c r="AF10">
        <v>54</v>
      </c>
      <c r="AG10">
        <v>56</v>
      </c>
      <c r="AH10">
        <v>53</v>
      </c>
      <c r="AI10">
        <v>55</v>
      </c>
      <c r="AJ10">
        <v>53</v>
      </c>
      <c r="AK10" s="7">
        <v>57</v>
      </c>
    </row>
    <row r="11" spans="1:39">
      <c r="A11" s="18">
        <v>29.582758620689649</v>
      </c>
      <c r="B11">
        <v>12</v>
      </c>
      <c r="D11">
        <v>42</v>
      </c>
      <c r="E11">
        <v>41.5</v>
      </c>
      <c r="F11">
        <v>42</v>
      </c>
      <c r="G11">
        <v>40</v>
      </c>
      <c r="H11">
        <v>40.299999999999997</v>
      </c>
      <c r="I11">
        <v>42.8</v>
      </c>
      <c r="K11">
        <v>44</v>
      </c>
      <c r="L11">
        <v>40.200000000000003</v>
      </c>
      <c r="M11">
        <v>38</v>
      </c>
      <c r="N11">
        <v>40</v>
      </c>
      <c r="P11">
        <v>39.5</v>
      </c>
      <c r="Q11">
        <v>41.3</v>
      </c>
      <c r="R11">
        <v>40.799999999999997</v>
      </c>
      <c r="S11">
        <v>37.5</v>
      </c>
      <c r="T11">
        <v>38</v>
      </c>
      <c r="U11">
        <v>36.5</v>
      </c>
      <c r="V11">
        <v>39</v>
      </c>
      <c r="W11">
        <v>43</v>
      </c>
      <c r="X11">
        <v>41.6</v>
      </c>
      <c r="Y11">
        <v>40</v>
      </c>
      <c r="Z11">
        <v>41.2</v>
      </c>
      <c r="AA11">
        <v>42.5</v>
      </c>
      <c r="AB11">
        <v>39</v>
      </c>
      <c r="AC11">
        <v>38.700000000000003</v>
      </c>
      <c r="AD11">
        <v>39.5</v>
      </c>
      <c r="AG11">
        <v>40</v>
      </c>
      <c r="AH11">
        <v>38.5</v>
      </c>
      <c r="AI11">
        <v>39.299999999999997</v>
      </c>
      <c r="AJ11">
        <v>39.5</v>
      </c>
      <c r="AK11" s="7">
        <v>44</v>
      </c>
    </row>
    <row r="12" spans="1:39">
      <c r="A12" s="18">
        <v>24.11724137931035</v>
      </c>
      <c r="B12">
        <v>13</v>
      </c>
      <c r="C12">
        <v>34</v>
      </c>
      <c r="D12">
        <v>33</v>
      </c>
      <c r="E12">
        <v>34.5</v>
      </c>
      <c r="F12">
        <v>33</v>
      </c>
      <c r="G12">
        <v>33</v>
      </c>
      <c r="H12">
        <v>33</v>
      </c>
      <c r="I12">
        <v>32.799999999999997</v>
      </c>
      <c r="K12">
        <v>35</v>
      </c>
      <c r="L12">
        <v>33</v>
      </c>
      <c r="M12">
        <v>31.7</v>
      </c>
      <c r="N12">
        <v>32</v>
      </c>
      <c r="P12">
        <v>32</v>
      </c>
      <c r="Q12">
        <v>33</v>
      </c>
      <c r="R12">
        <v>33</v>
      </c>
      <c r="S12">
        <v>31.3</v>
      </c>
      <c r="T12">
        <v>32</v>
      </c>
      <c r="U12">
        <v>30.5</v>
      </c>
      <c r="V12">
        <v>31</v>
      </c>
      <c r="W12">
        <v>35</v>
      </c>
      <c r="X12">
        <v>34</v>
      </c>
      <c r="Y12">
        <v>33</v>
      </c>
      <c r="Z12">
        <v>34</v>
      </c>
      <c r="AA12">
        <v>35</v>
      </c>
      <c r="AB12">
        <v>31</v>
      </c>
      <c r="AC12">
        <v>31</v>
      </c>
      <c r="AD12">
        <v>32</v>
      </c>
      <c r="AF12">
        <v>32</v>
      </c>
      <c r="AG12">
        <v>34</v>
      </c>
      <c r="AH12">
        <v>31</v>
      </c>
      <c r="AI12">
        <v>33</v>
      </c>
      <c r="AJ12">
        <v>32</v>
      </c>
      <c r="AK12" s="7">
        <v>35</v>
      </c>
    </row>
    <row r="13" spans="1:39">
      <c r="A13" s="18">
        <v>25.820689655172412</v>
      </c>
      <c r="B13">
        <v>14</v>
      </c>
      <c r="C13">
        <v>36.5</v>
      </c>
      <c r="D13">
        <v>35</v>
      </c>
      <c r="E13">
        <v>37</v>
      </c>
      <c r="F13">
        <v>35.799999999999997</v>
      </c>
      <c r="G13">
        <v>36.200000000000003</v>
      </c>
      <c r="H13">
        <v>35.799999999999997</v>
      </c>
      <c r="I13">
        <v>35</v>
      </c>
      <c r="K13">
        <v>36.299999999999997</v>
      </c>
      <c r="L13">
        <v>36</v>
      </c>
      <c r="M13">
        <v>34</v>
      </c>
      <c r="N13">
        <v>35.5</v>
      </c>
      <c r="P13">
        <v>34</v>
      </c>
      <c r="Q13">
        <v>35.6</v>
      </c>
      <c r="R13">
        <v>35.799999999999997</v>
      </c>
      <c r="S13">
        <v>33</v>
      </c>
      <c r="U13">
        <v>34.5</v>
      </c>
      <c r="V13">
        <v>33</v>
      </c>
      <c r="W13">
        <v>36.5</v>
      </c>
      <c r="X13">
        <v>36.200000000000003</v>
      </c>
      <c r="Y13">
        <v>35</v>
      </c>
      <c r="Z13">
        <v>37.4</v>
      </c>
      <c r="AA13">
        <v>37</v>
      </c>
      <c r="AB13">
        <v>34</v>
      </c>
      <c r="AC13">
        <v>33.5</v>
      </c>
      <c r="AD13">
        <v>33</v>
      </c>
      <c r="AF13">
        <v>34.5</v>
      </c>
      <c r="AG13">
        <v>36</v>
      </c>
      <c r="AH13">
        <v>33</v>
      </c>
      <c r="AI13">
        <v>35.200000000000003</v>
      </c>
      <c r="AJ13">
        <v>35</v>
      </c>
      <c r="AK13" s="7">
        <v>37</v>
      </c>
    </row>
    <row r="14" spans="1:39">
      <c r="A14" s="18">
        <v>33.948275862068968</v>
      </c>
      <c r="B14">
        <v>7</v>
      </c>
      <c r="C14">
        <v>52</v>
      </c>
      <c r="D14">
        <v>52.5</v>
      </c>
      <c r="E14">
        <v>50</v>
      </c>
      <c r="F14">
        <v>46</v>
      </c>
      <c r="G14">
        <v>49</v>
      </c>
      <c r="H14">
        <v>47</v>
      </c>
      <c r="I14">
        <v>48.2</v>
      </c>
      <c r="J14">
        <v>47</v>
      </c>
      <c r="K14">
        <v>50.5</v>
      </c>
      <c r="L14">
        <v>47.5</v>
      </c>
      <c r="M14">
        <v>47</v>
      </c>
      <c r="N14">
        <v>47</v>
      </c>
      <c r="O14">
        <v>47</v>
      </c>
      <c r="P14">
        <v>45.5</v>
      </c>
      <c r="Q14">
        <v>47</v>
      </c>
      <c r="R14">
        <v>46</v>
      </c>
      <c r="S14">
        <v>47</v>
      </c>
      <c r="T14">
        <v>49</v>
      </c>
      <c r="U14">
        <v>45</v>
      </c>
      <c r="V14">
        <v>48</v>
      </c>
      <c r="W14">
        <v>49</v>
      </c>
      <c r="X14">
        <v>49</v>
      </c>
      <c r="Y14">
        <v>49</v>
      </c>
      <c r="Z14">
        <v>49</v>
      </c>
      <c r="AA14">
        <v>51</v>
      </c>
      <c r="AB14">
        <v>48</v>
      </c>
      <c r="AC14">
        <v>47</v>
      </c>
      <c r="AD14">
        <v>52</v>
      </c>
      <c r="AE14">
        <v>53</v>
      </c>
      <c r="AF14">
        <v>49</v>
      </c>
      <c r="AG14">
        <v>48</v>
      </c>
      <c r="AH14">
        <v>47</v>
      </c>
      <c r="AI14">
        <v>45</v>
      </c>
      <c r="AJ14"/>
      <c r="AK14" s="7">
        <v>54</v>
      </c>
    </row>
    <row r="15" spans="1:39">
      <c r="A15" s="18">
        <v>12.372413793103449</v>
      </c>
      <c r="B15">
        <v>8</v>
      </c>
      <c r="C15">
        <v>18.5</v>
      </c>
      <c r="D15">
        <v>16.5</v>
      </c>
      <c r="E15">
        <v>16</v>
      </c>
      <c r="F15">
        <v>18.5</v>
      </c>
      <c r="G15">
        <v>15</v>
      </c>
      <c r="H15">
        <v>19</v>
      </c>
      <c r="I15">
        <v>18</v>
      </c>
      <c r="J15">
        <v>17</v>
      </c>
      <c r="K15">
        <v>18.5</v>
      </c>
      <c r="L15">
        <v>16.5</v>
      </c>
      <c r="M15">
        <v>17</v>
      </c>
      <c r="N15">
        <v>14</v>
      </c>
      <c r="O15">
        <v>13</v>
      </c>
      <c r="P15">
        <v>17</v>
      </c>
      <c r="Q15">
        <v>18.5</v>
      </c>
      <c r="R15">
        <v>19.5</v>
      </c>
      <c r="S15">
        <v>15.3</v>
      </c>
      <c r="T15">
        <v>17</v>
      </c>
      <c r="U15">
        <v>18</v>
      </c>
      <c r="V15">
        <v>20</v>
      </c>
      <c r="W15">
        <v>19</v>
      </c>
      <c r="X15">
        <v>19</v>
      </c>
      <c r="Y15">
        <v>15.5</v>
      </c>
      <c r="Z15">
        <v>16</v>
      </c>
      <c r="AA15">
        <v>17</v>
      </c>
      <c r="AB15">
        <v>15.5</v>
      </c>
      <c r="AC15">
        <v>16.5</v>
      </c>
      <c r="AD15">
        <v>18</v>
      </c>
      <c r="AE15">
        <v>18</v>
      </c>
      <c r="AF15">
        <v>19</v>
      </c>
      <c r="AG15">
        <v>18</v>
      </c>
      <c r="AH15">
        <v>15</v>
      </c>
      <c r="AI15">
        <v>19</v>
      </c>
      <c r="AJ15"/>
      <c r="AK15" s="7">
        <v>16</v>
      </c>
    </row>
    <row r="16" spans="1:39">
      <c r="A16" s="19" t="s">
        <v>0</v>
      </c>
      <c r="C16" s="2" t="s">
        <v>41</v>
      </c>
      <c r="D16" s="2" t="str">
        <f>D3</f>
        <v>RLB 2</v>
      </c>
      <c r="E16" s="2" t="str">
        <f>E3</f>
        <v>RLB 3</v>
      </c>
      <c r="F16" s="2" t="str">
        <f>F3</f>
        <v>RLB 4</v>
      </c>
      <c r="G16" s="2" t="s">
        <v>25</v>
      </c>
      <c r="H16" s="2" t="str">
        <f>H3</f>
        <v>RLB 6</v>
      </c>
      <c r="I16" s="2" t="s">
        <v>36</v>
      </c>
      <c r="J16" s="2" t="str">
        <f t="shared" ref="J16:U16" si="1">J3</f>
        <v>7bis</v>
      </c>
      <c r="K16" s="2" t="s">
        <v>37</v>
      </c>
      <c r="L16" s="2" t="s">
        <v>42</v>
      </c>
      <c r="M16" s="2" t="str">
        <f t="shared" si="1"/>
        <v>RLB 10</v>
      </c>
      <c r="N16" s="2" t="str">
        <f t="shared" si="1"/>
        <v>RLB 11</v>
      </c>
      <c r="O16" s="2" t="str">
        <f t="shared" si="1"/>
        <v>11bis</v>
      </c>
      <c r="P16" s="2" t="str">
        <f t="shared" si="1"/>
        <v>RLB 12</v>
      </c>
      <c r="Q16" s="2" t="str">
        <f t="shared" si="1"/>
        <v>RLB 13</v>
      </c>
      <c r="R16" s="2" t="s">
        <v>26</v>
      </c>
      <c r="S16" s="2" t="str">
        <f t="shared" si="1"/>
        <v>RLB 15</v>
      </c>
      <c r="T16" s="2" t="s">
        <v>27</v>
      </c>
      <c r="U16" s="2" t="str">
        <f t="shared" si="1"/>
        <v>RLB 17</v>
      </c>
      <c r="V16" s="2" t="s">
        <v>38</v>
      </c>
      <c r="W16" s="2" t="str">
        <f>W3</f>
        <v>RLB 20</v>
      </c>
      <c r="X16" s="2" t="s">
        <v>28</v>
      </c>
      <c r="Y16" s="2" t="str">
        <f>Y3</f>
        <v>RLB 22</v>
      </c>
      <c r="Z16" s="2" t="s">
        <v>29</v>
      </c>
      <c r="AA16" s="2" t="s">
        <v>40</v>
      </c>
      <c r="AB16" s="2" t="str">
        <f>AB3</f>
        <v>RLB 25</v>
      </c>
      <c r="AC16" s="2" t="s">
        <v>30</v>
      </c>
      <c r="AD16" s="2" t="s">
        <v>31</v>
      </c>
      <c r="AE16" s="2" t="s">
        <v>32</v>
      </c>
      <c r="AF16" s="2" t="s">
        <v>33</v>
      </c>
      <c r="AG16" s="2" t="s">
        <v>34</v>
      </c>
      <c r="AH16" s="2" t="str">
        <f>AH3</f>
        <v>RLB 30</v>
      </c>
      <c r="AI16" s="2" t="s">
        <v>35</v>
      </c>
      <c r="AJ16" s="2" t="str">
        <f>AJ3</f>
        <v>31bis</v>
      </c>
      <c r="AK16" s="9" t="s">
        <v>39</v>
      </c>
      <c r="AL16" s="2"/>
      <c r="AM16" s="2"/>
    </row>
    <row r="17" spans="1:39">
      <c r="A17" s="10">
        <f>LOG10(A4)</f>
        <v>2.3227181971229638</v>
      </c>
      <c r="B17">
        <v>1</v>
      </c>
      <c r="C17" s="3">
        <v>7.1070549959408869E-2</v>
      </c>
      <c r="D17" s="3">
        <f t="shared" ref="D17:H28" si="2">LOG10(D4)-$A17</f>
        <v>7.2608195946387344E-2</v>
      </c>
      <c r="E17" s="3">
        <f t="shared" si="2"/>
        <v>9.558309419678146E-2</v>
      </c>
      <c r="F17" s="3">
        <f t="shared" si="2"/>
        <v>8.9742350306997398E-2</v>
      </c>
      <c r="G17" s="3">
        <v>6.4935107103379242E-2</v>
      </c>
      <c r="H17" s="3">
        <f t="shared" si="2"/>
        <v>7.781979226898228E-2</v>
      </c>
      <c r="I17" s="3">
        <v>8.2239965311849517E-2</v>
      </c>
      <c r="J17" s="3"/>
      <c r="K17" s="3">
        <v>8.6460547429961121E-2</v>
      </c>
      <c r="L17" s="3">
        <v>7.1070549959408869E-2</v>
      </c>
      <c r="M17" s="3">
        <f t="shared" ref="M17:U17" si="3">LOG10(M4)-$A17</f>
        <v>7.6955524358074179E-2</v>
      </c>
      <c r="N17" s="3">
        <f t="shared" si="3"/>
        <v>7.9543185331716337E-2</v>
      </c>
      <c r="O17" s="3">
        <f t="shared" si="3"/>
        <v>7.0857006146623824E-2</v>
      </c>
      <c r="P17" s="3">
        <f t="shared" si="3"/>
        <v>5.9298845451904558E-2</v>
      </c>
      <c r="Q17" s="3">
        <f t="shared" si="3"/>
        <v>7.9543185331716337E-2</v>
      </c>
      <c r="R17" s="3">
        <v>0.10455876952275744</v>
      </c>
      <c r="S17" s="3">
        <f t="shared" si="3"/>
        <v>6.6447887241568804E-2</v>
      </c>
      <c r="T17" s="3">
        <v>7.1940008672037425E-2</v>
      </c>
      <c r="U17" s="3">
        <f t="shared" si="3"/>
        <v>7.781979226898228E-2</v>
      </c>
      <c r="V17" s="3">
        <v>7.4537989391946002E-2</v>
      </c>
      <c r="W17" s="3">
        <f t="shared" ref="W17:AB28" si="4">LOG10(W4)-$A17</f>
        <v>9.3922310215317051E-2</v>
      </c>
      <c r="X17" s="3">
        <v>9.3955748489757962E-2</v>
      </c>
      <c r="Y17" s="3">
        <f t="shared" si="4"/>
        <v>6.6447887241568804E-2</v>
      </c>
      <c r="Z17" s="3">
        <v>8.4777233377209882E-2</v>
      </c>
      <c r="AA17" s="3">
        <v>7.4537989391946002E-2</v>
      </c>
      <c r="AB17" s="3">
        <f t="shared" si="4"/>
        <v>8.5521768188885794E-2</v>
      </c>
      <c r="AC17" s="3">
        <v>7.1940008672037425E-2</v>
      </c>
      <c r="AD17" s="3">
        <v>7.4537989391946002E-2</v>
      </c>
      <c r="AE17" s="3"/>
      <c r="AF17" s="3">
        <v>7.4537989391946002E-2</v>
      </c>
      <c r="AG17" s="3">
        <v>9.3129307741975698E-2</v>
      </c>
      <c r="AH17" s="3">
        <f t="shared" ref="AH17:AH23" si="5">LOG10(AH4)-$A17</f>
        <v>7.173348370325261E-2</v>
      </c>
      <c r="AI17" s="3">
        <v>9.3129307741975698E-2</v>
      </c>
      <c r="AJ17" s="3"/>
      <c r="AK17" s="10">
        <v>9.7245873936807836E-2</v>
      </c>
      <c r="AL17" s="3"/>
      <c r="AM17" s="3"/>
    </row>
    <row r="18" spans="1:39">
      <c r="A18" s="10">
        <f t="shared" ref="A18:A28" si="6">LOG10(A5)</f>
        <v>1.4235283419024749</v>
      </c>
      <c r="B18">
        <v>3</v>
      </c>
      <c r="C18" s="3">
        <v>0.16678359661681008</v>
      </c>
      <c r="D18" s="3">
        <f t="shared" si="2"/>
        <v>0.17853164942548738</v>
      </c>
      <c r="E18" s="3">
        <f t="shared" si="2"/>
        <v>0.17853164942548738</v>
      </c>
      <c r="F18" s="3">
        <f t="shared" si="2"/>
        <v>0.1675362651240242</v>
      </c>
      <c r="G18" s="3">
        <v>0.19230504614110933</v>
      </c>
      <c r="H18" s="3">
        <f t="shared" si="2"/>
        <v>0.18069771118199518</v>
      </c>
      <c r="I18" s="3">
        <v>0.20189721603313449</v>
      </c>
      <c r="J18" s="3"/>
      <c r="K18" s="3">
        <v>0.21024929039790052</v>
      </c>
      <c r="L18" s="3">
        <v>0.13106804435027564</v>
      </c>
      <c r="M18" s="3">
        <f t="shared" ref="M18:U18" si="7">LOG10(M5)-$A18</f>
        <v>0.1675362651240242</v>
      </c>
      <c r="N18" s="3">
        <f t="shared" si="7"/>
        <v>0.17853164942548738</v>
      </c>
      <c r="O18" s="3">
        <f t="shared" si="7"/>
        <v>0.16193238760602569</v>
      </c>
      <c r="P18" s="3">
        <f t="shared" si="7"/>
        <v>0.14467338216452008</v>
      </c>
      <c r="Q18" s="3">
        <f t="shared" si="7"/>
        <v>0.1675362651240242</v>
      </c>
      <c r="R18" s="3">
        <v>0.17471096501891137</v>
      </c>
      <c r="S18" s="3">
        <f t="shared" si="7"/>
        <v>0.18392668131219359</v>
      </c>
      <c r="T18" s="3">
        <v>0.20504809671209268</v>
      </c>
      <c r="U18" s="3">
        <f t="shared" si="7"/>
        <v>0.13876452255399974</v>
      </c>
      <c r="V18" s="3">
        <v>0.16678359661681008</v>
      </c>
      <c r="W18" s="3">
        <f t="shared" si="4"/>
        <v>0.15853502100923378</v>
      </c>
      <c r="X18" s="3">
        <v>0.19766016308987999</v>
      </c>
      <c r="Y18" s="3">
        <f t="shared" si="4"/>
        <v>0.20994011367711152</v>
      </c>
      <c r="Z18" s="3">
        <v>0.22046845557958639</v>
      </c>
      <c r="AA18" s="3">
        <v>0.22046845557958639</v>
      </c>
      <c r="AB18" s="3">
        <f t="shared" si="4"/>
        <v>0.1675362651240242</v>
      </c>
      <c r="AC18" s="3">
        <v>0.16678359661681008</v>
      </c>
      <c r="AD18" s="3">
        <v>0.21024929039790052</v>
      </c>
      <c r="AE18" s="3">
        <v>0.18905999132796225</v>
      </c>
      <c r="AF18" s="3">
        <v>0.18905999132796225</v>
      </c>
      <c r="AG18" s="3">
        <v>0.18905999132796225</v>
      </c>
      <c r="AH18" s="3">
        <f t="shared" si="5"/>
        <v>0.13876452255399974</v>
      </c>
      <c r="AI18" s="3">
        <v>0.18905999132796225</v>
      </c>
      <c r="AJ18" s="3">
        <f>LOG10(AJ5)-$A18</f>
        <v>0.17853164942548738</v>
      </c>
      <c r="AK18" s="10">
        <v>0.19978385671973542</v>
      </c>
      <c r="AL18" s="3"/>
      <c r="AM18" s="3"/>
    </row>
    <row r="19" spans="1:39">
      <c r="A19" s="10">
        <f t="shared" si="6"/>
        <v>1.329011917768204</v>
      </c>
      <c r="B19">
        <v>4</v>
      </c>
      <c r="C19" s="3">
        <v>0.15312125471966231</v>
      </c>
      <c r="D19" s="3">
        <f t="shared" si="2"/>
        <v>0.16929863602139639</v>
      </c>
      <c r="E19" s="3">
        <f t="shared" si="2"/>
        <v>0.18950202210968348</v>
      </c>
      <c r="F19" s="3">
        <f t="shared" si="2"/>
        <v>0.1623497760660686</v>
      </c>
      <c r="G19" s="3">
        <v>0.16029983934678582</v>
      </c>
      <c r="H19" s="3">
        <f t="shared" si="2"/>
        <v>0.14810933695145834</v>
      </c>
      <c r="I19" s="3">
        <v>0.18114997831990598</v>
      </c>
      <c r="J19" s="3"/>
      <c r="K19" s="3">
        <v>0.15600694295715045</v>
      </c>
      <c r="L19" s="3">
        <v>0.12315803134221914</v>
      </c>
      <c r="M19" s="3">
        <f t="shared" ref="M19:U19" si="8">LOG10(M6)-$A19</f>
        <v>0.13338608013075204</v>
      </c>
      <c r="N19" s="3">
        <f t="shared" si="8"/>
        <v>0.1623497760660686</v>
      </c>
      <c r="O19" s="3">
        <f t="shared" si="8"/>
        <v>0.12123719055115711</v>
      </c>
      <c r="P19" s="3">
        <f t="shared" si="8"/>
        <v>0.11814611357401517</v>
      </c>
      <c r="Q19" s="3">
        <f t="shared" si="8"/>
        <v>0.14810933695145834</v>
      </c>
      <c r="R19" s="3">
        <v>0.13839799789895602</v>
      </c>
      <c r="S19" s="3">
        <f t="shared" si="8"/>
        <v>0.15812645770898248</v>
      </c>
      <c r="T19" s="3">
        <v>0.18114997831990598</v>
      </c>
      <c r="U19" s="3">
        <f t="shared" si="8"/>
        <v>0.13338608013075204</v>
      </c>
      <c r="V19" s="3">
        <v>0.1398929889859073</v>
      </c>
      <c r="W19" s="3">
        <f t="shared" si="4"/>
        <v>0.176138060551702</v>
      </c>
      <c r="X19" s="3">
        <v>0.15312125471966231</v>
      </c>
      <c r="Y19" s="3">
        <f t="shared" si="4"/>
        <v>0.14810933695145834</v>
      </c>
      <c r="Z19" s="3">
        <v>0.16736169383427257</v>
      </c>
      <c r="AA19" s="3">
        <v>0.17431055378960036</v>
      </c>
      <c r="AB19" s="3">
        <f t="shared" si="4"/>
        <v>0.1623497760660686</v>
      </c>
      <c r="AC19" s="3">
        <v>0.13839799789895602</v>
      </c>
      <c r="AD19" s="3">
        <v>0.16313837547718646</v>
      </c>
      <c r="AE19" s="3">
        <v>0.17154433754644849</v>
      </c>
      <c r="AF19" s="3">
        <v>0.16029983934678582</v>
      </c>
      <c r="AG19" s="3">
        <v>0.15312125471966231</v>
      </c>
      <c r="AH19" s="3">
        <f t="shared" si="5"/>
        <v>0.14810933695145834</v>
      </c>
      <c r="AI19" s="3">
        <v>0.16736169383427257</v>
      </c>
      <c r="AJ19" s="3">
        <f>LOG10(AJ6)-$A19</f>
        <v>0.18950202210968348</v>
      </c>
      <c r="AK19" s="10">
        <v>0.15312125471966231</v>
      </c>
      <c r="AL19" s="3"/>
      <c r="AM19" s="3"/>
    </row>
    <row r="20" spans="1:39">
      <c r="A20" s="10">
        <f t="shared" si="6"/>
        <v>1.6286707336010562</v>
      </c>
      <c r="B20">
        <v>5</v>
      </c>
      <c r="C20" s="3">
        <v>0.1608800173440752</v>
      </c>
      <c r="D20" s="3">
        <f t="shared" si="2"/>
        <v>0.14584623212749337</v>
      </c>
      <c r="E20" s="3">
        <f t="shared" si="2"/>
        <v>0.14218127804108804</v>
      </c>
      <c r="F20" s="3">
        <f t="shared" si="2"/>
        <v>0.14948051678258745</v>
      </c>
      <c r="G20" s="3">
        <v>0.13215586608218044</v>
      </c>
      <c r="H20" s="3">
        <f t="shared" si="2"/>
        <v>0.12720412207143528</v>
      </c>
      <c r="I20" s="3">
        <v>0.14315125038364362</v>
      </c>
      <c r="J20" s="3">
        <f t="shared" ref="J20:U20" si="9">LOG10(J7)-$A20</f>
        <v>0.11951729340514428</v>
      </c>
      <c r="K20" s="3">
        <v>0.15032983501076713</v>
      </c>
      <c r="L20" s="3">
        <v>0.12466784468963055</v>
      </c>
      <c r="M20" s="3">
        <f t="shared" si="9"/>
        <v>0.13475725996188115</v>
      </c>
      <c r="N20" s="3">
        <f t="shared" si="9"/>
        <v>0.12720412207143528</v>
      </c>
      <c r="O20" s="3">
        <f t="shared" si="9"/>
        <v>0.12720412207143528</v>
      </c>
      <c r="P20" s="3">
        <f t="shared" si="9"/>
        <v>0.11951729340514428</v>
      </c>
      <c r="Q20" s="3">
        <f t="shared" si="9"/>
        <v>0.13848513248112426</v>
      </c>
      <c r="R20" s="3">
        <v>0.13585201164214422</v>
      </c>
      <c r="S20" s="3">
        <f t="shared" si="9"/>
        <v>0.11951729340514428</v>
      </c>
      <c r="T20" s="3">
        <v>0.12842799356293733</v>
      </c>
      <c r="U20" s="3">
        <f t="shared" si="9"/>
        <v>0.11951729340514428</v>
      </c>
      <c r="V20" s="3">
        <v>0.14315125038364362</v>
      </c>
      <c r="W20" s="3">
        <f t="shared" si="4"/>
        <v>0.14948051678258745</v>
      </c>
      <c r="X20" s="3">
        <v>0.14315125038364362</v>
      </c>
      <c r="Y20" s="3">
        <f t="shared" si="4"/>
        <v>0.13475725996188115</v>
      </c>
      <c r="Z20" s="3">
        <v>0.15739168949825388</v>
      </c>
      <c r="AA20" s="3">
        <v>0.15739168949825388</v>
      </c>
      <c r="AB20" s="3">
        <f t="shared" si="4"/>
        <v>0.11951729340514428</v>
      </c>
      <c r="AC20" s="3">
        <v>0.11318802700620045</v>
      </c>
      <c r="AD20" s="3">
        <v>0.15387511577541679</v>
      </c>
      <c r="AE20" s="3">
        <v>0.15032983501076713</v>
      </c>
      <c r="AF20" s="3">
        <v>0.13585201164214422</v>
      </c>
      <c r="AG20" s="3">
        <v>0.12842799356293733</v>
      </c>
      <c r="AH20" s="3">
        <f t="shared" si="5"/>
        <v>0.11951729340514428</v>
      </c>
      <c r="AI20" s="3">
        <v>0.12087485567249145</v>
      </c>
      <c r="AJ20" s="3"/>
      <c r="AK20" s="10">
        <v>0.17117997398388707</v>
      </c>
      <c r="AL20" s="3"/>
      <c r="AM20" s="3"/>
    </row>
    <row r="21" spans="1:39">
      <c r="A21" s="10">
        <f t="shared" si="6"/>
        <v>1.4284699409124848</v>
      </c>
      <c r="B21">
        <v>6</v>
      </c>
      <c r="C21" s="3">
        <v>0.15917675739586667</v>
      </c>
      <c r="D21" s="3">
        <f t="shared" si="2"/>
        <v>0.1625946661140143</v>
      </c>
      <c r="E21" s="3">
        <f t="shared" si="2"/>
        <v>0.1625946661140143</v>
      </c>
      <c r="F21" s="3">
        <f t="shared" si="2"/>
        <v>0.1625946661140143</v>
      </c>
      <c r="G21" s="3">
        <v>0.11722835305509394</v>
      </c>
      <c r="H21" s="3">
        <f t="shared" si="2"/>
        <v>0.15131365570432531</v>
      </c>
      <c r="I21" s="3">
        <v>0.14678359661681006</v>
      </c>
      <c r="J21" s="3">
        <f t="shared" ref="J21:U21" si="10">LOG10(J8)-$A21</f>
        <v>0.13973178315451018</v>
      </c>
      <c r="K21" s="3">
        <v>0.15806460702649905</v>
      </c>
      <c r="L21" s="3">
        <v>0.13520172406699493</v>
      </c>
      <c r="M21" s="3">
        <f t="shared" si="10"/>
        <v>0.13973178315451018</v>
      </c>
      <c r="N21" s="3">
        <f t="shared" si="10"/>
        <v>0.13973178315451018</v>
      </c>
      <c r="O21" s="3">
        <f t="shared" si="10"/>
        <v>0.13973178315451018</v>
      </c>
      <c r="P21" s="3">
        <f t="shared" si="10"/>
        <v>0.12783255985480246</v>
      </c>
      <c r="Q21" s="3">
        <f t="shared" si="10"/>
        <v>0.1625946661140143</v>
      </c>
      <c r="R21" s="3">
        <v>0.12330250076728722</v>
      </c>
      <c r="S21" s="3">
        <f t="shared" si="10"/>
        <v>0.13382292354398984</v>
      </c>
      <c r="T21" s="3">
        <v>0.12330250076728722</v>
      </c>
      <c r="U21" s="3">
        <f t="shared" si="10"/>
        <v>0.12175841214260918</v>
      </c>
      <c r="V21" s="3">
        <v>0.13754293988189747</v>
      </c>
      <c r="W21" s="3">
        <f t="shared" si="4"/>
        <v>0.1625946661140143</v>
      </c>
      <c r="X21" s="3">
        <v>0.12929286445647459</v>
      </c>
      <c r="Y21" s="3">
        <f t="shared" si="4"/>
        <v>0.1625946661140143</v>
      </c>
      <c r="Z21" s="3">
        <v>0.14678359661681006</v>
      </c>
      <c r="AA21" s="3">
        <v>0.15806460702649905</v>
      </c>
      <c r="AB21" s="3">
        <f t="shared" si="4"/>
        <v>0.13382292354398984</v>
      </c>
      <c r="AC21" s="3">
        <v>0.11106804435027562</v>
      </c>
      <c r="AD21" s="3">
        <v>0.14678359661681006</v>
      </c>
      <c r="AE21" s="3">
        <v>0.14678359661681006</v>
      </c>
      <c r="AF21" s="3">
        <v>0.13520172406699493</v>
      </c>
      <c r="AG21" s="3">
        <v>0.12330250076728722</v>
      </c>
      <c r="AH21" s="3">
        <f t="shared" si="5"/>
        <v>0.12783255985480246</v>
      </c>
      <c r="AI21" s="3">
        <v>0.11106804435027562</v>
      </c>
      <c r="AJ21" s="3"/>
      <c r="AK21" s="10">
        <v>0.15246072950850054</v>
      </c>
      <c r="AL21" s="3"/>
      <c r="AM21" s="3"/>
    </row>
    <row r="22" spans="1:39">
      <c r="A22" s="10">
        <f t="shared" si="6"/>
        <v>1.5882910298599249</v>
      </c>
      <c r="B22">
        <v>10</v>
      </c>
      <c r="C22" s="3">
        <v>0.14439375982296854</v>
      </c>
      <c r="D22" s="3">
        <f t="shared" si="2"/>
        <v>0.12771231377487435</v>
      </c>
      <c r="E22" s="3">
        <f t="shared" si="2"/>
        <v>0.15207165963431901</v>
      </c>
      <c r="F22" s="3">
        <f t="shared" si="2"/>
        <v>0.14410272996304374</v>
      </c>
      <c r="G22" s="3">
        <v>0.12800334363479915</v>
      </c>
      <c r="H22" s="3">
        <f t="shared" si="2"/>
        <v>0.11067897447609387</v>
      </c>
      <c r="I22" s="3">
        <v>0.12800334363479915</v>
      </c>
      <c r="J22" s="3"/>
      <c r="K22" s="3">
        <v>0.13627586960078886</v>
      </c>
      <c r="L22" s="3">
        <v>0.11097000433601867</v>
      </c>
      <c r="M22" s="3">
        <f t="shared" ref="M22:U22" si="11">LOG10(M9)-$A22</f>
        <v>0.11927914623801139</v>
      </c>
      <c r="N22" s="3">
        <f t="shared" si="11"/>
        <v>0.13186827354603192</v>
      </c>
      <c r="O22" s="3">
        <f t="shared" si="11"/>
        <v>0.11067897447609387</v>
      </c>
      <c r="P22" s="3">
        <f t="shared" si="11"/>
        <v>0.11927914623801139</v>
      </c>
      <c r="Q22" s="3">
        <f t="shared" si="11"/>
        <v>0.12351619918126611</v>
      </c>
      <c r="R22" s="3">
        <v>0.13627586960078886</v>
      </c>
      <c r="S22" s="3">
        <f t="shared" si="11"/>
        <v>0.10190505016858875</v>
      </c>
      <c r="T22" s="3">
        <v>0.11097000433601867</v>
      </c>
      <c r="U22" s="3">
        <f t="shared" si="11"/>
        <v>8.8402579764941702E-2</v>
      </c>
      <c r="V22" s="3">
        <v>0.10219608002851355</v>
      </c>
      <c r="W22" s="3">
        <f t="shared" si="4"/>
        <v>0.11927914623801139</v>
      </c>
      <c r="X22" s="3">
        <v>0.14439375982296854</v>
      </c>
      <c r="Y22" s="3">
        <f t="shared" si="4"/>
        <v>0.12771231377487435</v>
      </c>
      <c r="Z22" s="3">
        <v>0.16018802700620038</v>
      </c>
      <c r="AA22" s="3">
        <v>0.17542799356293726</v>
      </c>
      <c r="AB22" s="3">
        <f t="shared" si="4"/>
        <v>0.12771231377487435</v>
      </c>
      <c r="AC22" s="3">
        <v>0.11097000433601867</v>
      </c>
      <c r="AD22" s="3">
        <v>0.11957017609793619</v>
      </c>
      <c r="AE22" s="3"/>
      <c r="AF22" s="3">
        <v>0.13215930340595672</v>
      </c>
      <c r="AG22" s="3">
        <v>0.14439375982296854</v>
      </c>
      <c r="AH22" s="3">
        <f t="shared" si="5"/>
        <v>0.10631416907364377</v>
      </c>
      <c r="AI22" s="3">
        <v>0.13215930340595672</v>
      </c>
      <c r="AJ22" s="3">
        <f>LOG10(AJ9)-$A22</f>
        <v>0.11067897447609387</v>
      </c>
      <c r="AK22" s="10">
        <v>0.16018802700620038</v>
      </c>
      <c r="AL22" s="3"/>
      <c r="AM22" s="3"/>
    </row>
    <row r="23" spans="1:39">
      <c r="A23" s="10">
        <f t="shared" si="6"/>
        <v>1.5857718008670616</v>
      </c>
      <c r="B23">
        <v>11</v>
      </c>
      <c r="C23" s="3">
        <v>0.1708748556724915</v>
      </c>
      <c r="D23" s="3">
        <f t="shared" si="2"/>
        <v>0.16319106038909981</v>
      </c>
      <c r="E23" s="3">
        <f t="shared" si="2"/>
        <v>0.16627664695237687</v>
      </c>
      <c r="F23" s="3">
        <f t="shared" si="2"/>
        <v>0.15459088862718229</v>
      </c>
      <c r="G23" s="3">
        <v>0.1481972651065695</v>
      </c>
      <c r="H23" s="3">
        <f t="shared" si="2"/>
        <v>0.14662195895590702</v>
      </c>
      <c r="I23" s="3">
        <v>0.15929298312267637</v>
      </c>
      <c r="J23" s="3"/>
      <c r="K23" s="3">
        <v>0.1708748556724915</v>
      </c>
      <c r="L23" s="3">
        <v>0.15536268949424392</v>
      </c>
      <c r="M23" s="3">
        <f t="shared" ref="M23:U23" si="12">LOG10(M10)-$A23</f>
        <v>0.14662195895590702</v>
      </c>
      <c r="N23" s="3">
        <f t="shared" si="12"/>
        <v>0.14662195895590702</v>
      </c>
      <c r="O23" s="3"/>
      <c r="P23" s="3">
        <f t="shared" si="12"/>
        <v>0.13023154276773763</v>
      </c>
      <c r="Q23" s="3">
        <f t="shared" si="12"/>
        <v>0.15616727686213738</v>
      </c>
      <c r="R23" s="3">
        <v>0.15536268949424392</v>
      </c>
      <c r="S23" s="3">
        <f t="shared" si="12"/>
        <v>0.12179837523087467</v>
      </c>
      <c r="T23" s="3"/>
      <c r="U23" s="3">
        <f t="shared" si="12"/>
        <v>0.10442427916145203</v>
      </c>
      <c r="V23" s="3">
        <v>0.14091163229504833</v>
      </c>
      <c r="W23" s="3">
        <f t="shared" si="4"/>
        <v>0.17010305480542987</v>
      </c>
      <c r="X23" s="3">
        <v>0.1631880270062005</v>
      </c>
      <c r="Y23" s="3">
        <f t="shared" si="4"/>
        <v>0.14662195895590702</v>
      </c>
      <c r="Z23" s="3">
        <v>0.1708748556724915</v>
      </c>
      <c r="AA23" s="3">
        <v>0.17466784468963059</v>
      </c>
      <c r="AB23" s="3">
        <f t="shared" si="4"/>
        <v>0.14662195895590702</v>
      </c>
      <c r="AC23" s="3">
        <v>0.13515930340595683</v>
      </c>
      <c r="AD23" s="3">
        <v>0.15536268949424392</v>
      </c>
      <c r="AE23" s="3"/>
      <c r="AF23" s="3">
        <v>0.14739375982296865</v>
      </c>
      <c r="AG23" s="3">
        <v>0.1631880270062005</v>
      </c>
      <c r="AH23" s="3">
        <f t="shared" si="5"/>
        <v>0.13850406873372734</v>
      </c>
      <c r="AI23" s="3">
        <v>0.15536268949424392</v>
      </c>
      <c r="AJ23" s="3">
        <f>LOG10(AJ10)-$A23</f>
        <v>0.13850406873372734</v>
      </c>
      <c r="AK23" s="10">
        <v>0.1708748556724915</v>
      </c>
      <c r="AL23" s="3"/>
      <c r="AM23" s="3"/>
    </row>
    <row r="24" spans="1:39">
      <c r="A24" s="10">
        <f t="shared" si="6"/>
        <v>1.4710386699273243</v>
      </c>
      <c r="B24">
        <v>12</v>
      </c>
      <c r="C24" s="3"/>
      <c r="D24" s="3">
        <f t="shared" si="2"/>
        <v>0.15221062047057621</v>
      </c>
      <c r="E24" s="3">
        <f t="shared" si="2"/>
        <v>0.14700942678476836</v>
      </c>
      <c r="F24" s="3">
        <f t="shared" si="2"/>
        <v>0.15221062047057621</v>
      </c>
      <c r="G24" s="3">
        <v>0.13405999132796231</v>
      </c>
      <c r="H24" s="3">
        <f t="shared" si="2"/>
        <v>0.13426637621378501</v>
      </c>
      <c r="I24" s="3">
        <v>0.16344376901317204</v>
      </c>
      <c r="J24" s="3"/>
      <c r="K24" s="3">
        <v>0.17545267648618745</v>
      </c>
      <c r="L24" s="3">
        <v>0.13622605308447011</v>
      </c>
      <c r="M24" s="3">
        <f t="shared" ref="M24:U24" si="13">LOG10(M11)-$A24</f>
        <v>0.10874492668948577</v>
      </c>
      <c r="N24" s="3">
        <f t="shared" si="13"/>
        <v>0.13102132140063794</v>
      </c>
      <c r="O24" s="3"/>
      <c r="P24" s="3">
        <f t="shared" si="13"/>
        <v>0.12555842569913578</v>
      </c>
      <c r="Q24" s="3">
        <f t="shared" si="13"/>
        <v>0.14491138172907658</v>
      </c>
      <c r="R24" s="3">
        <v>0.14266016308988005</v>
      </c>
      <c r="S24" s="3">
        <f t="shared" si="13"/>
        <v>0.10299259780039449</v>
      </c>
      <c r="T24" s="3">
        <v>0.11178359661681014</v>
      </c>
      <c r="U24" s="3">
        <f t="shared" si="13"/>
        <v>9.125419452915029E-2</v>
      </c>
      <c r="V24" s="3">
        <v>0.12306460702649913</v>
      </c>
      <c r="W24" s="3">
        <f t="shared" si="4"/>
        <v>0.16242978565226207</v>
      </c>
      <c r="X24" s="3">
        <v>0.15109333062674279</v>
      </c>
      <c r="Y24" s="3">
        <f t="shared" si="4"/>
        <v>0.13102132140063794</v>
      </c>
      <c r="Z24" s="3">
        <v>0.14689721603313455</v>
      </c>
      <c r="AA24" s="3">
        <v>0.16038893005031163</v>
      </c>
      <c r="AB24" s="3">
        <f t="shared" si="4"/>
        <v>0.12002593709917475</v>
      </c>
      <c r="AC24" s="3">
        <v>0.11971096501891143</v>
      </c>
      <c r="AD24" s="3">
        <v>0.12859709562646016</v>
      </c>
      <c r="AE24" s="3"/>
      <c r="AF24" s="3"/>
      <c r="AG24" s="3">
        <v>0.13405999132796231</v>
      </c>
      <c r="AH24" s="3">
        <f>LOG10(AH11)-$A24</f>
        <v>0.11442205958117624</v>
      </c>
      <c r="AI24" s="3">
        <v>0.12639255037542663</v>
      </c>
      <c r="AJ24" s="3">
        <f>LOG10(AJ11)-$A24</f>
        <v>0.12555842569913578</v>
      </c>
      <c r="AK24" s="10">
        <v>0.17545267648618745</v>
      </c>
      <c r="AL24" s="3"/>
      <c r="AM24" s="3"/>
    </row>
    <row r="25" spans="1:39">
      <c r="A25" s="10">
        <f t="shared" si="6"/>
        <v>1.38232763007427</v>
      </c>
      <c r="B25">
        <v>13</v>
      </c>
      <c r="C25" s="3">
        <v>0.14947891704225524</v>
      </c>
      <c r="D25" s="3">
        <f t="shared" si="2"/>
        <v>0.13618630980361757</v>
      </c>
      <c r="E25" s="3">
        <f t="shared" si="2"/>
        <v>0.15549146499900424</v>
      </c>
      <c r="F25" s="3">
        <f t="shared" si="2"/>
        <v>0.13618630980361757</v>
      </c>
      <c r="G25" s="3">
        <v>0.13651393987788762</v>
      </c>
      <c r="H25" s="3">
        <f t="shared" si="2"/>
        <v>0.13618630980361757</v>
      </c>
      <c r="I25" s="3">
        <v>0.1338738437116791</v>
      </c>
      <c r="J25" s="3"/>
      <c r="K25" s="3">
        <v>0.16206804435027578</v>
      </c>
      <c r="L25" s="3">
        <v>0.13651393987788762</v>
      </c>
      <c r="M25" s="3">
        <f t="shared" ref="M25:U25" si="14">LOG10(M12)-$A25</f>
        <v>0.11873163214348148</v>
      </c>
      <c r="N25" s="3">
        <f t="shared" si="14"/>
        <v>0.12282234824563609</v>
      </c>
      <c r="O25" s="3"/>
      <c r="P25" s="3">
        <f t="shared" si="14"/>
        <v>0.12282234824563609</v>
      </c>
      <c r="Q25" s="3">
        <f t="shared" si="14"/>
        <v>0.13618630980361757</v>
      </c>
      <c r="R25" s="3">
        <v>0.13651393987788762</v>
      </c>
      <c r="S25" s="3">
        <f t="shared" si="14"/>
        <v>0.1132167074721786</v>
      </c>
      <c r="T25" s="3">
        <v>0.12314997831990615</v>
      </c>
      <c r="U25" s="3">
        <f t="shared" si="14"/>
        <v>0.10197220927251593</v>
      </c>
      <c r="V25" s="3">
        <v>0.10936169383427274</v>
      </c>
      <c r="W25" s="3">
        <f t="shared" si="4"/>
        <v>0.16174041427600572</v>
      </c>
      <c r="X25" s="3">
        <v>0.14947891704225524</v>
      </c>
      <c r="Y25" s="3">
        <f t="shared" si="4"/>
        <v>0.13618630980361757</v>
      </c>
      <c r="Z25" s="3">
        <v>0.14947891704225524</v>
      </c>
      <c r="AA25" s="3">
        <v>0.16206804435027578</v>
      </c>
      <c r="AB25" s="3">
        <f t="shared" si="4"/>
        <v>0.10903406376000269</v>
      </c>
      <c r="AC25" s="3">
        <v>0.10936169383427274</v>
      </c>
      <c r="AD25" s="3">
        <v>0.12314997831990615</v>
      </c>
      <c r="AE25" s="3"/>
      <c r="AF25" s="3">
        <v>0.12314997831990615</v>
      </c>
      <c r="AG25" s="3">
        <v>0.14947891704225524</v>
      </c>
      <c r="AH25" s="3">
        <f>LOG10(AH12)-$A25</f>
        <v>0.10903406376000269</v>
      </c>
      <c r="AI25" s="3">
        <v>0.13651393987788762</v>
      </c>
      <c r="AJ25" s="3">
        <f>LOG10(AJ12)-$A25</f>
        <v>0.12282234824563609</v>
      </c>
      <c r="AK25" s="10">
        <v>0.16206804435027578</v>
      </c>
      <c r="AL25" s="3"/>
      <c r="AM25" s="3"/>
    </row>
    <row r="26" spans="1:39">
      <c r="A26" s="10">
        <f t="shared" si="6"/>
        <v>1.4119678378310927</v>
      </c>
      <c r="B26">
        <v>14</v>
      </c>
      <c r="C26" s="3">
        <v>0.14829286445647472</v>
      </c>
      <c r="D26" s="3">
        <f t="shared" si="2"/>
        <v>0.13210020651918297</v>
      </c>
      <c r="E26" s="3">
        <f t="shared" si="2"/>
        <v>0.15623388623590229</v>
      </c>
      <c r="F26" s="3">
        <f t="shared" si="2"/>
        <v>0.14191518881278165</v>
      </c>
      <c r="G26" s="3">
        <v>0.14470857053316588</v>
      </c>
      <c r="H26" s="3">
        <f t="shared" si="2"/>
        <v>0.14191518881278165</v>
      </c>
      <c r="I26" s="3">
        <v>0.13006804435027575</v>
      </c>
      <c r="J26" s="3"/>
      <c r="K26" s="3">
        <v>0.14590662503611251</v>
      </c>
      <c r="L26" s="3">
        <v>0.14230250076728734</v>
      </c>
      <c r="M26" s="3">
        <f t="shared" ref="M26:U26" si="15">LOG10(M13)-$A26</f>
        <v>0.11951107921116244</v>
      </c>
      <c r="N26" s="3">
        <f t="shared" si="15"/>
        <v>0.13826051522400129</v>
      </c>
      <c r="O26" s="3"/>
      <c r="P26" s="3">
        <f t="shared" si="15"/>
        <v>0.11951107921116244</v>
      </c>
      <c r="Q26" s="3">
        <f t="shared" si="15"/>
        <v>0.13948216014178239</v>
      </c>
      <c r="R26" s="3">
        <v>0.13988302664387442</v>
      </c>
      <c r="S26" s="3">
        <f t="shared" si="15"/>
        <v>0.10654610204679482</v>
      </c>
      <c r="T26" s="3"/>
      <c r="U26" s="3">
        <f t="shared" si="15"/>
        <v>0.12585125724218149</v>
      </c>
      <c r="V26" s="3">
        <v>0.1045139398778876</v>
      </c>
      <c r="W26" s="3">
        <f t="shared" si="4"/>
        <v>0.15032502662538194</v>
      </c>
      <c r="X26" s="3">
        <v>0.14470857053316588</v>
      </c>
      <c r="Y26" s="3">
        <f t="shared" si="4"/>
        <v>0.13210020651918297</v>
      </c>
      <c r="Z26" s="3">
        <v>0.15887160220048013</v>
      </c>
      <c r="AA26" s="3">
        <v>0.15420172406699506</v>
      </c>
      <c r="AB26" s="3">
        <f t="shared" si="4"/>
        <v>0.11951107921116244</v>
      </c>
      <c r="AC26" s="3">
        <v>0.11104480703684527</v>
      </c>
      <c r="AD26" s="3">
        <v>0.1045139398778876</v>
      </c>
      <c r="AE26" s="3"/>
      <c r="AF26" s="3">
        <v>0.12381909507327427</v>
      </c>
      <c r="AG26" s="3">
        <v>0.14230250076728734</v>
      </c>
      <c r="AH26" s="3">
        <f>LOG10(AH13)-$A26</f>
        <v>0.10654610204679482</v>
      </c>
      <c r="AI26" s="3">
        <v>0.13254266347813104</v>
      </c>
      <c r="AJ26" s="3">
        <f>LOG10(AJ13)-$A26</f>
        <v>0.13210020651918297</v>
      </c>
      <c r="AK26" s="10">
        <v>0.15420172406699506</v>
      </c>
      <c r="AL26" s="3"/>
      <c r="AM26" s="3"/>
    </row>
    <row r="27" spans="1:39">
      <c r="A27" s="10">
        <f t="shared" si="6"/>
        <v>1.5308177225751809</v>
      </c>
      <c r="B27">
        <v>7</v>
      </c>
      <c r="C27" s="3">
        <v>0.18100334363479931</v>
      </c>
      <c r="D27" s="3">
        <f t="shared" si="2"/>
        <v>0.1893415808307759</v>
      </c>
      <c r="E27" s="3">
        <f t="shared" si="2"/>
        <v>0.16815228176083785</v>
      </c>
      <c r="F27" s="3">
        <f t="shared" si="2"/>
        <v>0.1319401091063932</v>
      </c>
      <c r="G27" s="3">
        <v>0.15519608002851371</v>
      </c>
      <c r="H27" s="3">
        <f t="shared" si="2"/>
        <v>0.14128013536053663</v>
      </c>
      <c r="I27" s="3">
        <v>0.14804703823884968</v>
      </c>
      <c r="J27" s="3">
        <f t="shared" ref="J27:U27" si="16">LOG10(J14)-$A27</f>
        <v>0.14128013536053663</v>
      </c>
      <c r="K27" s="3">
        <v>0.16829137811866146</v>
      </c>
      <c r="L27" s="3">
        <v>0.14169360962486666</v>
      </c>
      <c r="M27" s="3">
        <f t="shared" si="16"/>
        <v>0.14128013536053663</v>
      </c>
      <c r="N27" s="3">
        <f t="shared" si="16"/>
        <v>0.14128013536053663</v>
      </c>
      <c r="O27" s="3">
        <f t="shared" si="16"/>
        <v>0.14128013536053663</v>
      </c>
      <c r="P27" s="3">
        <f t="shared" si="16"/>
        <v>0.1271936740819315</v>
      </c>
      <c r="Q27" s="3">
        <f t="shared" si="16"/>
        <v>0.14128013536053663</v>
      </c>
      <c r="R27" s="3">
        <v>0.12775783168157417</v>
      </c>
      <c r="S27" s="3">
        <f t="shared" si="16"/>
        <v>0.14128013536053663</v>
      </c>
      <c r="T27" s="3">
        <v>0.15519608002851371</v>
      </c>
      <c r="U27" s="3">
        <f t="shared" si="16"/>
        <v>0.12239479120016283</v>
      </c>
      <c r="V27" s="3">
        <v>0.14624123737558725</v>
      </c>
      <c r="W27" s="3">
        <f t="shared" si="4"/>
        <v>0.15937835745333273</v>
      </c>
      <c r="X27" s="3">
        <v>0.15519608002851371</v>
      </c>
      <c r="Y27" s="3">
        <f t="shared" si="4"/>
        <v>0.15937835745333273</v>
      </c>
      <c r="Z27" s="3">
        <v>0.15519608002851371</v>
      </c>
      <c r="AA27" s="3">
        <v>0.17257017609793635</v>
      </c>
      <c r="AB27" s="3">
        <f t="shared" si="4"/>
        <v>0.15042351480040628</v>
      </c>
      <c r="AC27" s="3">
        <v>0.1370978579357176</v>
      </c>
      <c r="AD27" s="3">
        <v>0.18100334363479931</v>
      </c>
      <c r="AE27" s="3">
        <v>0.18927586960078902</v>
      </c>
      <c r="AF27" s="3">
        <v>0.15519608002851371</v>
      </c>
      <c r="AG27" s="3">
        <v>0.14624123737558725</v>
      </c>
      <c r="AH27" s="3">
        <f>LOG10(AH14)-$A27</f>
        <v>0.14128013536053663</v>
      </c>
      <c r="AI27" s="3">
        <v>0.11821251377534381</v>
      </c>
      <c r="AJ27" s="3"/>
      <c r="AK27" s="10">
        <v>0.1973937598229687</v>
      </c>
      <c r="AL27" s="3"/>
      <c r="AM27" s="3"/>
    </row>
    <row r="28" spans="1:39">
      <c r="A28" s="10">
        <f t="shared" si="6"/>
        <v>1.0924544364730984</v>
      </c>
      <c r="B28">
        <v>8</v>
      </c>
      <c r="C28" s="3">
        <v>0.17617172840301376</v>
      </c>
      <c r="D28" s="3">
        <f t="shared" si="2"/>
        <v>0.1250295077408079</v>
      </c>
      <c r="E28" s="3">
        <f t="shared" si="2"/>
        <v>0.11166554618282643</v>
      </c>
      <c r="F28" s="3">
        <f t="shared" si="2"/>
        <v>0.17471729192991536</v>
      </c>
      <c r="G28" s="3">
        <v>8.5091259055681379E-2</v>
      </c>
      <c r="H28" s="3">
        <f t="shared" si="2"/>
        <v>0.18629916447973049</v>
      </c>
      <c r="I28" s="3">
        <v>0.16427250510330604</v>
      </c>
      <c r="J28" s="3">
        <f t="shared" ref="J28:U28" si="17">LOG10(J15)-$A28</f>
        <v>0.13799448490517552</v>
      </c>
      <c r="K28" s="3">
        <v>0.17617172840301376</v>
      </c>
      <c r="L28" s="3">
        <v>0.1264839442139063</v>
      </c>
      <c r="M28" s="3">
        <f t="shared" si="17"/>
        <v>0.13799448490517552</v>
      </c>
      <c r="N28" s="3">
        <f t="shared" si="17"/>
        <v>5.3673599205139588E-2</v>
      </c>
      <c r="O28" s="3">
        <f t="shared" si="17"/>
        <v>2.1488915833738353E-2</v>
      </c>
      <c r="P28" s="3">
        <f t="shared" si="17"/>
        <v>0.13799448490517552</v>
      </c>
      <c r="Q28" s="3">
        <f t="shared" si="17"/>
        <v>0.17471729192991536</v>
      </c>
      <c r="R28" s="3">
        <v>0.1990346113625181</v>
      </c>
      <c r="S28" s="3">
        <f t="shared" si="17"/>
        <v>9.22369943445005E-2</v>
      </c>
      <c r="T28" s="3">
        <v>0.13944892137827392</v>
      </c>
      <c r="U28" s="3">
        <f t="shared" si="17"/>
        <v>0.16281806863020765</v>
      </c>
      <c r="V28" s="3">
        <v>0.21002999566398128</v>
      </c>
      <c r="W28" s="3">
        <f t="shared" si="4"/>
        <v>0.18629916447973049</v>
      </c>
      <c r="X28" s="3">
        <v>0.18775360095282889</v>
      </c>
      <c r="Y28" s="3">
        <f t="shared" si="4"/>
        <v>9.7877261697193019E-2</v>
      </c>
      <c r="Z28" s="3">
        <v>0.11311998265592482</v>
      </c>
      <c r="AA28" s="3">
        <v>0.13944892137827392</v>
      </c>
      <c r="AB28" s="3">
        <f t="shared" si="4"/>
        <v>9.7877261697193019E-2</v>
      </c>
      <c r="AC28" s="3">
        <v>0.1264839442139063</v>
      </c>
      <c r="AD28" s="3">
        <v>0.16427250510330604</v>
      </c>
      <c r="AE28" s="3">
        <v>0.16427250510330604</v>
      </c>
      <c r="AF28" s="3">
        <v>0.18775360095282889</v>
      </c>
      <c r="AG28" s="3">
        <v>0.16427250510330604</v>
      </c>
      <c r="AH28" s="3">
        <f>LOG10(AH15)-$A28</f>
        <v>8.3636822582582981E-2</v>
      </c>
      <c r="AI28" s="3">
        <v>0.18775360095282889</v>
      </c>
      <c r="AJ28" s="3"/>
      <c r="AK28" s="10">
        <v>0.11311998265592482</v>
      </c>
      <c r="AL28" s="3"/>
      <c r="AM28" s="3"/>
    </row>
    <row r="29" spans="1:39" s="1" customFormat="1">
      <c r="B29" s="1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J29" s="1" t="s">
        <v>46</v>
      </c>
      <c r="K29" s="1" t="s">
        <v>44</v>
      </c>
      <c r="L29" s="1" t="s">
        <v>45</v>
      </c>
      <c r="M29" s="2" t="s">
        <v>14</v>
      </c>
      <c r="N29" s="1" t="s">
        <v>48</v>
      </c>
      <c r="O29" s="1" t="s">
        <v>49</v>
      </c>
      <c r="AJ29" s="8"/>
    </row>
    <row r="30" spans="1:39">
      <c r="A30" s="4"/>
      <c r="B30" s="6">
        <v>1</v>
      </c>
      <c r="C30">
        <f>COUNT(C4:AJ4)</f>
        <v>31</v>
      </c>
      <c r="D30" s="4">
        <f>AVERAGE(C4:AJ4)</f>
        <v>253.29032258064515</v>
      </c>
      <c r="E30" s="4">
        <f>MIN(C4:AJ4)</f>
        <v>241</v>
      </c>
      <c r="F30" s="4">
        <f>MAX(C4:AJ4)</f>
        <v>269.5</v>
      </c>
      <c r="G30" s="5">
        <f>STDEV(C4:AL4)</f>
        <v>6.6810245254509741</v>
      </c>
      <c r="H30" s="5">
        <f t="shared" ref="H30:H41" si="18">G30*100/D30</f>
        <v>2.6376943490700486</v>
      </c>
      <c r="I30" s="2">
        <v>1</v>
      </c>
      <c r="J30" s="3">
        <f t="shared" ref="J30:L41" si="19">LOG10(D30)-$A17</f>
        <v>8.0900399970732284E-2</v>
      </c>
      <c r="K30" s="3">
        <f t="shared" si="19"/>
        <v>5.9298845451904558E-2</v>
      </c>
      <c r="L30" s="3">
        <f t="shared" si="19"/>
        <v>0.10784057239979372</v>
      </c>
      <c r="M30" s="3">
        <v>5.9298845451904558E-2</v>
      </c>
      <c r="N30" s="3">
        <v>6.2888076475348331E-2</v>
      </c>
      <c r="O30" s="3">
        <v>6.1455941684069426E-2</v>
      </c>
    </row>
    <row r="31" spans="1:39">
      <c r="B31">
        <v>3</v>
      </c>
      <c r="C31">
        <f t="shared" ref="C31:C41" si="20">COUNT(C5:AJ5)</f>
        <v>33</v>
      </c>
      <c r="D31" s="4">
        <f t="shared" ref="D31:D41" si="21">AVERAGE(C5:AJ5)</f>
        <v>39.633333333333333</v>
      </c>
      <c r="E31" s="4">
        <f t="shared" ref="E31:E41" si="22">MIN(C5:AJ5)</f>
        <v>35</v>
      </c>
      <c r="F31" s="4">
        <f t="shared" ref="F31:F41" si="23">MAX(C5:AJ5)</f>
        <v>43</v>
      </c>
      <c r="G31" s="5">
        <f t="shared" ref="G31:G41" si="24">STDEV(C5:AL5)</f>
        <v>1.8970964773999148</v>
      </c>
      <c r="H31" s="5">
        <f t="shared" si="18"/>
        <v>4.7866185300250166</v>
      </c>
      <c r="I31" s="2">
        <v>3</v>
      </c>
      <c r="J31" s="3">
        <f t="shared" si="19"/>
        <v>0.17453225799655425</v>
      </c>
      <c r="K31" s="3">
        <f t="shared" si="19"/>
        <v>0.12053970244780077</v>
      </c>
      <c r="L31" s="3">
        <f t="shared" si="19"/>
        <v>0.20994011367711152</v>
      </c>
      <c r="M31" s="3">
        <v>0.14467338216452008</v>
      </c>
      <c r="N31" s="3">
        <v>0.11176577814029587</v>
      </c>
      <c r="O31" s="3">
        <v>0.17306875372398522</v>
      </c>
    </row>
    <row r="32" spans="1:39">
      <c r="B32">
        <v>4</v>
      </c>
      <c r="C32">
        <f t="shared" si="20"/>
        <v>33</v>
      </c>
      <c r="D32" s="4">
        <f t="shared" si="21"/>
        <v>30.4</v>
      </c>
      <c r="E32" s="4">
        <f t="shared" si="22"/>
        <v>28</v>
      </c>
      <c r="F32" s="4">
        <f t="shared" si="23"/>
        <v>33</v>
      </c>
      <c r="G32" s="5">
        <f t="shared" si="24"/>
        <v>1.2748772266220307</v>
      </c>
      <c r="H32" s="5">
        <f t="shared" si="18"/>
        <v>4.19367508757247</v>
      </c>
      <c r="I32" s="2">
        <v>4</v>
      </c>
      <c r="J32" s="3">
        <f t="shared" si="19"/>
        <v>0.15386166584054961</v>
      </c>
      <c r="K32" s="3">
        <f t="shared" si="19"/>
        <v>0.11814611357401517</v>
      </c>
      <c r="L32" s="3">
        <f t="shared" si="19"/>
        <v>0.18950202210968348</v>
      </c>
      <c r="M32" s="3">
        <v>0.11814611357401517</v>
      </c>
      <c r="N32" s="3">
        <v>0.11032077606205859</v>
      </c>
      <c r="O32" s="3">
        <v>0.13338608013075204</v>
      </c>
    </row>
    <row r="33" spans="2:15">
      <c r="B33">
        <v>5</v>
      </c>
      <c r="C33">
        <f t="shared" si="20"/>
        <v>33</v>
      </c>
      <c r="D33" s="4">
        <f t="shared" si="21"/>
        <v>58.575757575757578</v>
      </c>
      <c r="E33" s="4">
        <f t="shared" si="22"/>
        <v>56</v>
      </c>
      <c r="F33" s="4">
        <f t="shared" si="23"/>
        <v>62.5</v>
      </c>
      <c r="G33" s="5">
        <f t="shared" si="24"/>
        <v>2.188936693983504</v>
      </c>
      <c r="H33" s="5">
        <f t="shared" si="18"/>
        <v>3.7369327936604049</v>
      </c>
      <c r="I33" s="2">
        <v>5</v>
      </c>
      <c r="J33" s="3">
        <f t="shared" si="19"/>
        <v>0.13904718054960941</v>
      </c>
      <c r="K33" s="3">
        <f t="shared" si="19"/>
        <v>0.11951729340514428</v>
      </c>
      <c r="L33" s="3">
        <f t="shared" si="19"/>
        <v>0.16720928374301902</v>
      </c>
      <c r="M33" s="3">
        <v>0.11951729340514428</v>
      </c>
      <c r="N33" s="3">
        <v>9.5605135999732749E-2</v>
      </c>
      <c r="O33" s="3">
        <v>0.10372302622191243</v>
      </c>
    </row>
    <row r="34" spans="2:15">
      <c r="B34">
        <v>6</v>
      </c>
      <c r="C34">
        <f t="shared" si="20"/>
        <v>33</v>
      </c>
      <c r="D34" s="4">
        <f t="shared" si="21"/>
        <v>37.296969696969704</v>
      </c>
      <c r="E34" s="4">
        <f t="shared" si="22"/>
        <v>35</v>
      </c>
      <c r="F34" s="4">
        <f t="shared" si="23"/>
        <v>39.1</v>
      </c>
      <c r="G34" s="5">
        <f t="shared" si="24"/>
        <v>1.3279559567894201</v>
      </c>
      <c r="H34" s="5">
        <f t="shared" si="18"/>
        <v>3.5604928968192118</v>
      </c>
      <c r="I34" s="2">
        <v>6</v>
      </c>
      <c r="J34" s="3">
        <f t="shared" si="19"/>
        <v>0.14320360678504862</v>
      </c>
      <c r="K34" s="3">
        <f t="shared" si="19"/>
        <v>0.11559810343779087</v>
      </c>
      <c r="L34" s="3">
        <f t="shared" si="19"/>
        <v>0.16370681648338192</v>
      </c>
      <c r="M34" s="3">
        <v>0.12783255985480246</v>
      </c>
      <c r="N34" s="3">
        <v>0.10300897612977034</v>
      </c>
      <c r="O34" s="3">
        <v>0.14556132681523404</v>
      </c>
    </row>
    <row r="35" spans="2:15">
      <c r="B35">
        <v>10</v>
      </c>
      <c r="C35">
        <f t="shared" si="20"/>
        <v>32</v>
      </c>
      <c r="D35" s="4">
        <f t="shared" si="21"/>
        <v>51.84375</v>
      </c>
      <c r="E35" s="4">
        <f t="shared" si="22"/>
        <v>47.5</v>
      </c>
      <c r="F35" s="4">
        <f t="shared" si="23"/>
        <v>58</v>
      </c>
      <c r="G35" s="5">
        <f t="shared" si="24"/>
        <v>2.2944886206523236</v>
      </c>
      <c r="H35" s="5">
        <f t="shared" si="18"/>
        <v>4.425776724585555</v>
      </c>
      <c r="I35" s="2">
        <v>10</v>
      </c>
      <c r="J35" s="3">
        <f t="shared" si="19"/>
        <v>0.12640537784452976</v>
      </c>
      <c r="K35" s="3">
        <f t="shared" si="19"/>
        <v>8.8402579764941702E-2</v>
      </c>
      <c r="L35" s="3">
        <f t="shared" si="19"/>
        <v>0.17513696370301246</v>
      </c>
      <c r="M35" s="3">
        <v>0.11927914623801139</v>
      </c>
      <c r="N35" s="3">
        <v>0.10279046226304334</v>
      </c>
      <c r="O35" s="3">
        <v>0.11500034825873651</v>
      </c>
    </row>
    <row r="36" spans="2:15">
      <c r="B36">
        <v>11</v>
      </c>
      <c r="C36">
        <f t="shared" si="20"/>
        <v>30</v>
      </c>
      <c r="D36" s="4">
        <f t="shared" si="21"/>
        <v>54.586666666666673</v>
      </c>
      <c r="E36" s="4">
        <f t="shared" si="22"/>
        <v>49</v>
      </c>
      <c r="F36" s="4">
        <f t="shared" si="23"/>
        <v>57.5</v>
      </c>
      <c r="G36" s="5">
        <f t="shared" si="24"/>
        <v>1.9477420067169908</v>
      </c>
      <c r="H36" s="5">
        <f t="shared" si="18"/>
        <v>3.5681643992128551</v>
      </c>
      <c r="I36" s="2">
        <v>11</v>
      </c>
      <c r="J36" s="3">
        <f t="shared" si="19"/>
        <v>0.1513147740677252</v>
      </c>
      <c r="K36" s="3">
        <f t="shared" si="19"/>
        <v>0.10442427916145203</v>
      </c>
      <c r="L36" s="3">
        <f t="shared" si="19"/>
        <v>0.17389604382256896</v>
      </c>
      <c r="M36" s="3">
        <v>0.13023154276773763</v>
      </c>
      <c r="N36" s="3">
        <v>9.9969937735201908E-2</v>
      </c>
      <c r="O36" s="3">
        <v>0.13023154276773763</v>
      </c>
    </row>
    <row r="37" spans="2:15">
      <c r="B37">
        <v>12</v>
      </c>
      <c r="C37">
        <f t="shared" si="20"/>
        <v>29</v>
      </c>
      <c r="D37" s="4">
        <f t="shared" si="21"/>
        <v>40.213793103448275</v>
      </c>
      <c r="E37" s="4">
        <f t="shared" si="22"/>
        <v>36.5</v>
      </c>
      <c r="F37" s="4">
        <f t="shared" si="23"/>
        <v>44</v>
      </c>
      <c r="G37" s="5">
        <f t="shared" si="24"/>
        <v>1.8755413011751774</v>
      </c>
      <c r="H37" s="5">
        <f t="shared" si="18"/>
        <v>4.6639253759286694</v>
      </c>
      <c r="I37" s="2">
        <v>12</v>
      </c>
      <c r="J37" s="3">
        <f t="shared" si="19"/>
        <v>0.13333636925874526</v>
      </c>
      <c r="K37" s="3">
        <f t="shared" si="19"/>
        <v>9.125419452915029E-2</v>
      </c>
      <c r="L37" s="3">
        <f t="shared" si="19"/>
        <v>0.17241400655886308</v>
      </c>
      <c r="M37" s="3">
        <v>0.12555842569913578</v>
      </c>
      <c r="N37" s="3">
        <v>0.10874492668948621</v>
      </c>
      <c r="O37" s="3">
        <v>0.10299259780039449</v>
      </c>
    </row>
    <row r="38" spans="2:15">
      <c r="B38">
        <v>13</v>
      </c>
      <c r="C38">
        <f t="shared" si="20"/>
        <v>31</v>
      </c>
      <c r="D38" s="4">
        <f t="shared" si="21"/>
        <v>32.735483870967741</v>
      </c>
      <c r="E38" s="4">
        <f t="shared" si="22"/>
        <v>30.5</v>
      </c>
      <c r="F38" s="4">
        <f t="shared" si="23"/>
        <v>35</v>
      </c>
      <c r="G38" s="5">
        <f t="shared" si="24"/>
        <v>1.3188307382409514</v>
      </c>
      <c r="H38" s="5">
        <f t="shared" si="18"/>
        <v>4.0287497916308137</v>
      </c>
      <c r="I38" s="2">
        <v>13</v>
      </c>
      <c r="J38" s="3">
        <f t="shared" si="19"/>
        <v>0.13269113464115057</v>
      </c>
      <c r="K38" s="3">
        <f t="shared" si="19"/>
        <v>0.10197220927251593</v>
      </c>
      <c r="L38" s="3">
        <f t="shared" si="19"/>
        <v>0.16174041427600572</v>
      </c>
      <c r="M38" s="3">
        <v>0.12282234824563609</v>
      </c>
      <c r="N38" s="3">
        <v>9.7679312882880565E-2</v>
      </c>
      <c r="O38" s="3">
        <v>6.4830401267949256E-2</v>
      </c>
    </row>
    <row r="39" spans="2:15">
      <c r="B39">
        <v>14</v>
      </c>
      <c r="C39">
        <f t="shared" si="20"/>
        <v>30</v>
      </c>
      <c r="D39" s="4">
        <f t="shared" si="21"/>
        <v>35.176666666666669</v>
      </c>
      <c r="E39" s="4">
        <f t="shared" si="22"/>
        <v>33</v>
      </c>
      <c r="F39" s="4">
        <f t="shared" si="23"/>
        <v>37.4</v>
      </c>
      <c r="G39" s="5">
        <f t="shared" si="24"/>
        <v>1.3093378446365216</v>
      </c>
      <c r="H39" s="5">
        <f t="shared" si="18"/>
        <v>3.7221771381688282</v>
      </c>
      <c r="I39" s="2">
        <v>14</v>
      </c>
      <c r="J39" s="3">
        <f t="shared" si="19"/>
        <v>0.13428684558880732</v>
      </c>
      <c r="K39" s="3">
        <f t="shared" si="19"/>
        <v>0.10654610204679482</v>
      </c>
      <c r="L39" s="3">
        <f t="shared" si="19"/>
        <v>0.16090376436938736</v>
      </c>
      <c r="M39" s="3">
        <v>0.11951107921116244</v>
      </c>
      <c r="N39" s="3">
        <v>0.10917024587294333</v>
      </c>
      <c r="O39" s="3">
        <v>9.9915523147781737E-2</v>
      </c>
    </row>
    <row r="40" spans="2:15">
      <c r="B40">
        <v>7</v>
      </c>
      <c r="C40">
        <f t="shared" si="20"/>
        <v>33</v>
      </c>
      <c r="D40" s="4">
        <f t="shared" si="21"/>
        <v>48.309090909090912</v>
      </c>
      <c r="E40" s="4">
        <f t="shared" si="22"/>
        <v>45</v>
      </c>
      <c r="F40" s="4">
        <f t="shared" si="23"/>
        <v>53</v>
      </c>
      <c r="G40" s="5">
        <f t="shared" si="24"/>
        <v>2.291758465184587</v>
      </c>
      <c r="H40" s="5">
        <f t="shared" si="18"/>
        <v>4.7439486482932738</v>
      </c>
      <c r="I40" s="2">
        <v>7</v>
      </c>
      <c r="J40" s="3">
        <f t="shared" si="19"/>
        <v>0.15321114234085287</v>
      </c>
      <c r="K40" s="3">
        <f t="shared" si="19"/>
        <v>0.12239479120016283</v>
      </c>
      <c r="L40" s="3">
        <f t="shared" si="19"/>
        <v>0.19345814702560804</v>
      </c>
      <c r="M40" s="3">
        <v>0.1271936740819315</v>
      </c>
      <c r="N40" s="3">
        <v>0.10866876669340497</v>
      </c>
      <c r="O40" s="3">
        <v>0.14587588704968568</v>
      </c>
    </row>
    <row r="41" spans="2:15">
      <c r="B41">
        <v>8</v>
      </c>
      <c r="C41">
        <f t="shared" si="20"/>
        <v>33</v>
      </c>
      <c r="D41" s="4">
        <f t="shared" si="21"/>
        <v>17.221212121212119</v>
      </c>
      <c r="E41" s="4">
        <f t="shared" si="22"/>
        <v>13</v>
      </c>
      <c r="F41" s="4">
        <f t="shared" si="23"/>
        <v>20</v>
      </c>
      <c r="G41" s="5">
        <f t="shared" si="24"/>
        <v>1.6717133930339962</v>
      </c>
      <c r="H41" s="5">
        <f t="shared" si="18"/>
        <v>9.7072922699493027</v>
      </c>
      <c r="I41" s="2">
        <v>8</v>
      </c>
      <c r="J41" s="3">
        <f t="shared" si="19"/>
        <v>0.14360927969374448</v>
      </c>
      <c r="K41" s="3">
        <f t="shared" si="19"/>
        <v>2.1488915833738353E-2</v>
      </c>
      <c r="L41" s="3">
        <f t="shared" si="19"/>
        <v>0.20857555919088289</v>
      </c>
      <c r="M41" s="3">
        <v>0.13799448490517552</v>
      </c>
      <c r="N41" s="3">
        <v>0.11166554618282665</v>
      </c>
      <c r="O41" s="3">
        <v>8.3636822582582981E-2</v>
      </c>
    </row>
  </sheetData>
  <sheetCalcPr fullCalcOnLoad="1"/>
  <phoneticPr fontId="4"/>
  <pageMargins left="0.75" right="0.75" top="1" bottom="1" header="0.4921259845" footer="0.492125984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2002-04-29T12:38:10Z</dcterms:created>
  <dcterms:modified xsi:type="dcterms:W3CDTF">2020-04-19T09:18:46Z</dcterms:modified>
</cp:coreProperties>
</file>